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75" windowHeight="12030" activeTab="0"/>
  </bookViews>
  <sheets>
    <sheet name="모듈10-1) 활동과 매출 평가(예제)" sheetId="1" r:id="rId1"/>
    <sheet name="모듈10-1) 활동과 매출 평가(답안)" sheetId="2" r:id="rId2"/>
    <sheet name="모듈10-2) 개인활동특성평가(예제)" sheetId="3" r:id="rId3"/>
    <sheet name="모듈10-2) 개인활동특성평가(답안)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<sst xmlns="http://schemas.openxmlformats.org/spreadsheetml/2006/main" count="259" uniqueCount="139">
  <si>
    <t>1. 매출/면담 교차평가</t>
  </si>
  <si>
    <t>아래 자료를  물방울 그라프로 3차원 평가를 표시하여 봅시다.</t>
  </si>
  <si>
    <t>갑</t>
  </si>
  <si>
    <t>을</t>
  </si>
  <si>
    <t>병</t>
  </si>
  <si>
    <t>정</t>
  </si>
  <si>
    <t>무</t>
  </si>
  <si>
    <t>기</t>
  </si>
  <si>
    <t>경</t>
  </si>
  <si>
    <t>신</t>
  </si>
  <si>
    <t>임</t>
  </si>
  <si>
    <t>평균</t>
  </si>
  <si>
    <t>합계</t>
  </si>
  <si>
    <t>매출액(억)</t>
  </si>
  <si>
    <r>
      <t>1</t>
    </r>
    <r>
      <rPr>
        <sz val="16"/>
        <rFont val="바탕체"/>
        <family val="1"/>
      </rPr>
      <t>일면담시간</t>
    </r>
  </si>
  <si>
    <r>
      <t>1</t>
    </r>
    <r>
      <rPr>
        <sz val="16"/>
        <rFont val="바탕"/>
        <family val="1"/>
      </rPr>
      <t>일당건수</t>
    </r>
  </si>
  <si>
    <t>2. 위 매출 / 면담 활동 3차원 물방을 그라프에서 그룹별로 개선 대책을 생각하여 봅시다.</t>
  </si>
  <si>
    <t>활동 내용</t>
  </si>
  <si>
    <t>평   가</t>
  </si>
  <si>
    <t>개  선    방  향</t>
  </si>
  <si>
    <t>면담시간</t>
  </si>
  <si>
    <t>방문건수</t>
  </si>
  <si>
    <t>I그룹</t>
  </si>
  <si>
    <t>X</t>
  </si>
  <si>
    <t>O</t>
  </si>
  <si>
    <t>II그룹</t>
  </si>
  <si>
    <t>III그룹</t>
  </si>
  <si>
    <t>IV그룹</t>
  </si>
  <si>
    <t>3. A사원의 월별 변화자료 분석</t>
  </si>
  <si>
    <t>(물방울 그리프로 표시하여 봅시다.)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</si>
  <si>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</si>
  <si>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</si>
  <si>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</si>
  <si>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</si>
  <si>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</si>
  <si>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</si>
  <si>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</si>
  <si>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</si>
  <si>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</si>
  <si>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</si>
  <si>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</si>
  <si>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</si>
  <si>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평균</t>
  </si>
  <si>
    <t>매출액(억)</t>
  </si>
  <si>
    <t>1일면담시간</t>
  </si>
  <si>
    <t>1일당건수</t>
  </si>
  <si>
    <t>: 물방울 그라프로 3차원 자룟를 표시하여 봅시다.</t>
  </si>
  <si>
    <r>
      <t>1</t>
    </r>
    <r>
      <rPr>
        <sz val="16"/>
        <rFont val="바탕체"/>
        <family val="1"/>
      </rPr>
      <t>일면담시간</t>
    </r>
  </si>
  <si>
    <r>
      <t>1</t>
    </r>
    <r>
      <rPr>
        <sz val="16"/>
        <rFont val="바탕"/>
        <family val="1"/>
      </rPr>
      <t>일당건수</t>
    </r>
  </si>
  <si>
    <t>2.  그룹별 평가및 개선대책</t>
  </si>
  <si>
    <t>활동 내용</t>
  </si>
  <si>
    <t>평   가</t>
  </si>
  <si>
    <t>개  선    방  향</t>
  </si>
  <si>
    <t>면담시간</t>
  </si>
  <si>
    <t>방문건수</t>
  </si>
  <si>
    <t>I그룹</t>
  </si>
  <si>
    <t>X</t>
  </si>
  <si>
    <t>O</t>
  </si>
  <si>
    <t>II그룹</t>
  </si>
  <si>
    <t>III그룹</t>
  </si>
  <si>
    <t>IV그룹</t>
  </si>
  <si>
    <t>3.  A사원의 월별 변화자료 분석</t>
  </si>
  <si>
    <t>1월</t>
  </si>
  <si>
    <t>2월</t>
  </si>
  <si>
    <t>활동분석</t>
  </si>
  <si>
    <t>사원 별 활동을 분석하여 맞춤 영업 지도를 해 봅시다.</t>
  </si>
  <si>
    <t>이름</t>
  </si>
  <si>
    <t>경력</t>
  </si>
  <si>
    <t>판매목표</t>
  </si>
  <si>
    <t>판매실적</t>
  </si>
  <si>
    <t>달성율</t>
  </si>
  <si>
    <t>수주건수</t>
  </si>
  <si>
    <t>담당거래선</t>
  </si>
  <si>
    <t>담당지역</t>
  </si>
  <si>
    <t>만원</t>
  </si>
  <si>
    <t>%</t>
  </si>
  <si>
    <t>건</t>
  </si>
  <si>
    <t>점</t>
  </si>
  <si>
    <t>A</t>
  </si>
  <si>
    <t>13년</t>
  </si>
  <si>
    <t>시내A급</t>
  </si>
  <si>
    <t>B</t>
  </si>
  <si>
    <t>8년</t>
  </si>
  <si>
    <t>시내B,C급</t>
  </si>
  <si>
    <t>C</t>
  </si>
  <si>
    <t>4년</t>
  </si>
  <si>
    <t>시내DE급</t>
  </si>
  <si>
    <t>D</t>
  </si>
  <si>
    <t>3년</t>
  </si>
  <si>
    <t>B급</t>
  </si>
  <si>
    <t>E</t>
  </si>
  <si>
    <t>2년</t>
  </si>
  <si>
    <t>시외C급</t>
  </si>
  <si>
    <t>1. 개인별 활동을 분석합니다.</t>
  </si>
  <si>
    <t>실적</t>
  </si>
  <si>
    <t>수주율</t>
  </si>
  <si>
    <t>수주단가</t>
  </si>
  <si>
    <t>2. 레이더 차트로 각자의 활동을 평가하여 봅시다.</t>
  </si>
  <si>
    <t>셀</t>
  </si>
  <si>
    <t>값</t>
  </si>
  <si>
    <t>F7</t>
  </si>
  <si>
    <t>=E7/D7*100</t>
  </si>
  <si>
    <t>F12</t>
  </si>
  <si>
    <t>=E12/D12*100</t>
  </si>
  <si>
    <t>달성율</t>
  </si>
  <si>
    <t>경력</t>
  </si>
  <si>
    <t>담당거래선</t>
  </si>
  <si>
    <t>담당지역</t>
  </si>
  <si>
    <t>C18</t>
  </si>
  <si>
    <t>=E7</t>
  </si>
  <si>
    <t>D18</t>
  </si>
  <si>
    <t>=G7</t>
  </si>
  <si>
    <t>E18</t>
  </si>
  <si>
    <t>=H7/G7</t>
  </si>
  <si>
    <t>F18</t>
  </si>
  <si>
    <t>=E7/H7</t>
  </si>
  <si>
    <t>범위</t>
  </si>
  <si>
    <t>그래프</t>
  </si>
  <si>
    <t>방사형</t>
  </si>
  <si>
    <t>계열1</t>
  </si>
  <si>
    <t>계열이름 :</t>
  </si>
  <si>
    <t>수주율</t>
  </si>
  <si>
    <t>E17</t>
  </si>
  <si>
    <t>계열값 :</t>
  </si>
  <si>
    <t>E18:E22</t>
  </si>
  <si>
    <t>계열2</t>
  </si>
  <si>
    <t>수주단가</t>
  </si>
  <si>
    <t>F17</t>
  </si>
  <si>
    <t>F18:F22</t>
  </si>
  <si>
    <t>3. 개인별 부족한점과 중점적으로 지도해야 할 착안점을 정리해봅시다.</t>
  </si>
  <si>
    <t>개인별 부족한점</t>
  </si>
  <si>
    <t>중점적으로 지도해야 할 착안점</t>
  </si>
  <si>
    <t>방문건수 부족</t>
  </si>
  <si>
    <t>신규개척 강화</t>
  </si>
  <si>
    <t>신/기존거래선 선별 교체</t>
  </si>
  <si>
    <t>수주단가 부족</t>
  </si>
  <si>
    <t>연관제품판매강화--&gt;제품교육</t>
  </si>
  <si>
    <t>수주율 부족/수주단가 부족</t>
  </si>
  <si>
    <t>상담능력보강,제품교육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</si>
</sst>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\-#,##0_ ;_ * &quot;-&quot;_ ;_ @_ "/>
    <numFmt numFmtId="178" formatCode="_ * #,##0.00_ ;_ * \-#,##0.00_ ;_ * &quot;-&quot;_ ;_ @_ "/>
    <numFmt numFmtId="179" formatCode="_ * #,##0.0_ ;_ * \-#,##0.0_ ;_ * &quot;-&quot;_ ;_ @_ "/>
    <numFmt numFmtId="180" formatCode="_ &quot;₩&quot;* #,##0_ ;_ &quot;₩&quot;* \-#,##0_ ;_ &quot;₩&quot;* &quot;-&quot;_ ;_ @_ "/>
  </numFmts>
  <fonts count="61">
    <font>
      <sz val="12"/>
      <name val="바탕체"/>
      <family val="1"/>
    </font>
    <font>
      <sz val="11"/>
      <color indexed="8"/>
      <name val="맑은 고딕"/>
      <family val="3"/>
    </font>
    <font>
      <sz val="18"/>
      <name val="바탕체"/>
      <family val="1"/>
    </font>
    <font>
      <sz val="8"/>
      <name val="바탕체"/>
      <family val="1"/>
    </font>
    <font>
      <sz val="8"/>
      <name val="바탕"/>
      <family val="1"/>
    </font>
    <font>
      <sz val="16"/>
      <name val="바탕체"/>
      <family val="1"/>
    </font>
    <font>
      <sz val="13"/>
      <name val="바탕체"/>
      <family val="1"/>
    </font>
    <font>
      <sz val="16"/>
      <name val="Times New Roman"/>
      <family val="1"/>
    </font>
    <font>
      <sz val="16"/>
      <name val="바탕"/>
      <family val="1"/>
    </font>
    <font>
      <sz val="14"/>
      <name val="바탕체"/>
      <family val="1"/>
    </font>
    <font>
      <sz val="16"/>
      <name val="맑은 고딕"/>
      <family val="3"/>
    </font>
    <font>
      <b/>
      <sz val="20"/>
      <name val="맑은 고딕"/>
      <family val="3"/>
    </font>
    <font>
      <b/>
      <sz val="16"/>
      <name val="맑은 고딕"/>
      <family val="3"/>
    </font>
    <font>
      <sz val="14"/>
      <name val="맑은 고딕"/>
      <family val="3"/>
    </font>
    <font>
      <sz val="1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4"/>
      <color indexed="8"/>
      <name val="맑은 고딕"/>
      <family val="3"/>
    </font>
    <font>
      <sz val="10"/>
      <color indexed="8"/>
      <name val="맑은 고딕"/>
      <family val="3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맑은 고딕"/>
      <family val="3"/>
    </font>
    <font>
      <sz val="16"/>
      <color indexed="8"/>
      <name val="Calibri"/>
      <family val="2"/>
    </font>
    <font>
      <sz val="16"/>
      <color indexed="8"/>
      <name val="맑은 고딕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sz val="14"/>
      <name val="Calibri"/>
      <family val="3"/>
    </font>
    <font>
      <sz val="12"/>
      <name val="Calibri"/>
      <family val="3"/>
    </font>
    <font>
      <b/>
      <sz val="2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6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76" fontId="5" fillId="0" borderId="26" xfId="0" applyNumberFormat="1" applyFont="1" applyBorder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7" fontId="58" fillId="0" borderId="11" xfId="0" applyNumberFormat="1" applyFont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177" fontId="58" fillId="0" borderId="17" xfId="0" applyNumberFormat="1" applyFont="1" applyBorder="1" applyAlignment="1">
      <alignment horizontal="center" vertical="center"/>
    </xf>
    <xf numFmtId="1" fontId="58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177" fontId="58" fillId="0" borderId="27" xfId="0" applyNumberFormat="1" applyFont="1" applyBorder="1" applyAlignment="1">
      <alignment horizontal="center" vertical="center"/>
    </xf>
    <xf numFmtId="177" fontId="58" fillId="0" borderId="28" xfId="0" applyNumberFormat="1" applyFont="1" applyBorder="1" applyAlignment="1">
      <alignment horizontal="center" vertical="center"/>
    </xf>
    <xf numFmtId="177" fontId="58" fillId="0" borderId="28" xfId="49" applyFont="1" applyBorder="1" applyAlignment="1">
      <alignment vertical="center"/>
    </xf>
    <xf numFmtId="177" fontId="58" fillId="0" borderId="28" xfId="49" applyFont="1" applyBorder="1" applyAlignment="1">
      <alignment horizontal="center" vertical="center"/>
    </xf>
    <xf numFmtId="177" fontId="58" fillId="33" borderId="28" xfId="49" applyFont="1" applyFill="1" applyBorder="1" applyAlignment="1">
      <alignment vertical="center"/>
    </xf>
    <xf numFmtId="0" fontId="58" fillId="0" borderId="29" xfId="0" applyFont="1" applyBorder="1" applyAlignment="1">
      <alignment horizontal="center" vertical="center"/>
    </xf>
    <xf numFmtId="177" fontId="58" fillId="0" borderId="13" xfId="0" applyNumberFormat="1" applyFont="1" applyBorder="1" applyAlignment="1">
      <alignment horizontal="center" vertical="center"/>
    </xf>
    <xf numFmtId="178" fontId="58" fillId="0" borderId="14" xfId="0" applyNumberFormat="1" applyFont="1" applyBorder="1" applyAlignment="1">
      <alignment horizontal="center" vertical="center"/>
    </xf>
    <xf numFmtId="177" fontId="58" fillId="0" borderId="14" xfId="49" applyFont="1" applyBorder="1" applyAlignment="1">
      <alignment vertical="center"/>
    </xf>
    <xf numFmtId="177" fontId="58" fillId="0" borderId="14" xfId="49" applyFont="1" applyBorder="1" applyAlignment="1">
      <alignment horizontal="center" vertical="center"/>
    </xf>
    <xf numFmtId="177" fontId="58" fillId="0" borderId="14" xfId="49" applyFont="1" applyBorder="1" applyAlignment="1">
      <alignment horizontal="right" vertical="center"/>
    </xf>
    <xf numFmtId="0" fontId="58" fillId="0" borderId="15" xfId="0" applyFont="1" applyBorder="1" applyAlignment="1">
      <alignment horizontal="center" vertical="center"/>
    </xf>
    <xf numFmtId="177" fontId="58" fillId="0" borderId="16" xfId="0" applyNumberFormat="1" applyFont="1" applyBorder="1" applyAlignment="1">
      <alignment horizontal="center" vertical="center"/>
    </xf>
    <xf numFmtId="178" fontId="58" fillId="0" borderId="17" xfId="0" applyNumberFormat="1" applyFont="1" applyBorder="1" applyAlignment="1">
      <alignment horizontal="center" vertical="center"/>
    </xf>
    <xf numFmtId="177" fontId="58" fillId="0" borderId="17" xfId="49" applyFont="1" applyBorder="1" applyAlignment="1">
      <alignment vertical="center"/>
    </xf>
    <xf numFmtId="177" fontId="58" fillId="0" borderId="17" xfId="49" applyFont="1" applyBorder="1" applyAlignment="1">
      <alignment horizontal="center" vertical="center"/>
    </xf>
    <xf numFmtId="177" fontId="58" fillId="33" borderId="30" xfId="49" applyFont="1" applyFill="1" applyBorder="1" applyAlignment="1">
      <alignment vertical="center"/>
    </xf>
    <xf numFmtId="177" fontId="58" fillId="0" borderId="17" xfId="49" applyFont="1" applyBorder="1" applyAlignment="1">
      <alignment horizontal="right" vertical="center"/>
    </xf>
    <xf numFmtId="0" fontId="58" fillId="0" borderId="18" xfId="0" applyFont="1" applyBorder="1" applyAlignment="1">
      <alignment horizontal="center" vertical="center"/>
    </xf>
    <xf numFmtId="177" fontId="58" fillId="0" borderId="31" xfId="0" applyNumberFormat="1" applyFont="1" applyBorder="1" applyAlignment="1">
      <alignment horizontal="center" vertical="center"/>
    </xf>
    <xf numFmtId="178" fontId="58" fillId="0" borderId="32" xfId="0" applyNumberFormat="1" applyFont="1" applyBorder="1" applyAlignment="1">
      <alignment horizontal="center" vertical="center"/>
    </xf>
    <xf numFmtId="177" fontId="58" fillId="0" borderId="33" xfId="0" applyNumberFormat="1" applyFont="1" applyBorder="1" applyAlignment="1">
      <alignment horizontal="center" vertical="center"/>
    </xf>
    <xf numFmtId="177" fontId="58" fillId="33" borderId="28" xfId="0" applyNumberFormat="1" applyFont="1" applyFill="1" applyBorder="1" applyAlignment="1">
      <alignment vertical="center"/>
    </xf>
    <xf numFmtId="178" fontId="58" fillId="33" borderId="28" xfId="0" applyNumberFormat="1" applyFont="1" applyFill="1" applyBorder="1" applyAlignment="1">
      <alignment horizontal="center" vertical="center"/>
    </xf>
    <xf numFmtId="179" fontId="58" fillId="33" borderId="29" xfId="0" applyNumberFormat="1" applyFont="1" applyFill="1" applyBorder="1" applyAlignment="1">
      <alignment vertical="center"/>
    </xf>
    <xf numFmtId="177" fontId="58" fillId="33" borderId="14" xfId="0" applyNumberFormat="1" applyFont="1" applyFill="1" applyBorder="1" applyAlignment="1">
      <alignment vertical="center"/>
    </xf>
    <xf numFmtId="178" fontId="58" fillId="33" borderId="14" xfId="0" applyNumberFormat="1" applyFont="1" applyFill="1" applyBorder="1" applyAlignment="1">
      <alignment horizontal="center" vertical="center"/>
    </xf>
    <xf numFmtId="179" fontId="58" fillId="33" borderId="15" xfId="0" applyNumberFormat="1" applyFont="1" applyFill="1" applyBorder="1" applyAlignment="1">
      <alignment vertical="center"/>
    </xf>
    <xf numFmtId="177" fontId="58" fillId="33" borderId="17" xfId="0" applyNumberFormat="1" applyFont="1" applyFill="1" applyBorder="1" applyAlignment="1">
      <alignment vertical="center"/>
    </xf>
    <xf numFmtId="178" fontId="58" fillId="33" borderId="17" xfId="0" applyNumberFormat="1" applyFont="1" applyFill="1" applyBorder="1" applyAlignment="1">
      <alignment horizontal="center" vertical="center"/>
    </xf>
    <xf numFmtId="179" fontId="58" fillId="33" borderId="18" xfId="0" applyNumberFormat="1" applyFont="1" applyFill="1" applyBorder="1" applyAlignment="1">
      <alignment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5" xfId="0" applyFont="1" applyBorder="1" applyAlignment="1" quotePrefix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8" xfId="0" applyFont="1" applyBorder="1" applyAlignment="1" quotePrefix="1">
      <alignment horizontal="center" vertical="center"/>
    </xf>
    <xf numFmtId="177" fontId="58" fillId="0" borderId="34" xfId="0" applyNumberFormat="1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177" fontId="58" fillId="0" borderId="36" xfId="0" applyNumberFormat="1" applyFont="1" applyBorder="1" applyAlignment="1">
      <alignment horizontal="center" vertical="center"/>
    </xf>
    <xf numFmtId="177" fontId="58" fillId="0" borderId="19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6" fillId="34" borderId="37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39" xfId="0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6" fillId="0" borderId="40" xfId="0" applyFont="1" applyBorder="1" applyAlignment="1">
      <alignment horizontal="center" vertical="center"/>
    </xf>
    <xf numFmtId="177" fontId="57" fillId="0" borderId="10" xfId="0" applyNumberFormat="1" applyFont="1" applyBorder="1" applyAlignment="1">
      <alignment horizontal="center" vertical="center"/>
    </xf>
    <xf numFmtId="177" fontId="56" fillId="0" borderId="13" xfId="0" applyNumberFormat="1" applyFont="1" applyBorder="1" applyAlignment="1">
      <alignment horizontal="center" vertical="center"/>
    </xf>
    <xf numFmtId="177" fontId="56" fillId="0" borderId="1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177" fontId="58" fillId="0" borderId="41" xfId="0" applyNumberFormat="1" applyFont="1" applyBorder="1" applyAlignment="1">
      <alignment horizontal="center" vertical="center"/>
    </xf>
    <xf numFmtId="177" fontId="58" fillId="0" borderId="44" xfId="0" applyNumberFormat="1" applyFont="1" applyBorder="1" applyAlignment="1">
      <alignment horizontal="center" vertical="center"/>
    </xf>
    <xf numFmtId="177" fontId="58" fillId="0" borderId="45" xfId="0" applyNumberFormat="1" applyFont="1" applyBorder="1" applyAlignment="1">
      <alignment horizontal="center" vertical="center"/>
    </xf>
    <xf numFmtId="177" fontId="58" fillId="0" borderId="30" xfId="0" applyNumberFormat="1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1" fontId="56" fillId="33" borderId="17" xfId="0" applyNumberFormat="1" applyFont="1" applyFill="1" applyBorder="1" applyAlignment="1">
      <alignment horizontal="center" vertical="center" wrapText="1"/>
    </xf>
    <xf numFmtId="2" fontId="56" fillId="33" borderId="17" xfId="0" applyNumberFormat="1" applyFont="1" applyFill="1" applyBorder="1" applyAlignment="1">
      <alignment horizontal="center" vertical="center"/>
    </xf>
    <xf numFmtId="2" fontId="56" fillId="33" borderId="18" xfId="0" applyNumberFormat="1" applyFont="1" applyFill="1" applyBorder="1" applyAlignment="1">
      <alignment horizontal="center" vertical="center"/>
    </xf>
    <xf numFmtId="1" fontId="56" fillId="33" borderId="14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2" fontId="56" fillId="33" borderId="15" xfId="0" applyNumberFormat="1" applyFont="1" applyFill="1" applyBorder="1" applyAlignment="1">
      <alignment horizontal="center" vertical="center"/>
    </xf>
    <xf numFmtId="0" fontId="56" fillId="34" borderId="48" xfId="0" applyFont="1" applyFill="1" applyBorder="1" applyAlignment="1">
      <alignment horizontal="center" vertical="center"/>
    </xf>
    <xf numFmtId="0" fontId="56" fillId="34" borderId="49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2" fontId="57" fillId="0" borderId="11" xfId="0" applyNumberFormat="1" applyFont="1" applyBorder="1" applyAlignment="1">
      <alignment horizontal="center" vertical="center"/>
    </xf>
    <xf numFmtId="2" fontId="57" fillId="0" borderId="12" xfId="0" applyNumberFormat="1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34" borderId="5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75"/>
          <c:w val="0.9855"/>
          <c:h val="0.9995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갑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97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을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108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병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100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정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 104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무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기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78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경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75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신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83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임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117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평균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, 93.6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1"/>
            <c:showPercent val="0"/>
          </c:dLbls>
          <c:xVal>
            <c:numRef>
              <c:f>'[1]D10-매출면담'!$B$5:$K$5</c:f>
              <c:numCache>
                <c:ptCount val="10"/>
                <c:pt idx="0">
                  <c:v>140</c:v>
                </c:pt>
                <c:pt idx="1">
                  <c:v>260</c:v>
                </c:pt>
                <c:pt idx="2">
                  <c:v>240</c:v>
                </c:pt>
                <c:pt idx="3">
                  <c:v>200</c:v>
                </c:pt>
                <c:pt idx="4">
                  <c:v>224</c:v>
                </c:pt>
                <c:pt idx="5">
                  <c:v>160</c:v>
                </c:pt>
                <c:pt idx="6">
                  <c:v>155</c:v>
                </c:pt>
                <c:pt idx="7">
                  <c:v>140</c:v>
                </c:pt>
                <c:pt idx="8">
                  <c:v>130</c:v>
                </c:pt>
                <c:pt idx="9">
                  <c:v>183.22222222222223</c:v>
                </c:pt>
              </c:numCache>
            </c:numRef>
          </c:xVal>
          <c:yVal>
            <c:numRef>
              <c:f>'[1]D10-매출면담'!$B$6:$K$6</c:f>
              <c:numCache>
                <c:ptCount val="10"/>
                <c:pt idx="0">
                  <c:v>7</c:v>
                </c:pt>
                <c:pt idx="1">
                  <c:v>4.1</c:v>
                </c:pt>
                <c:pt idx="2">
                  <c:v>6.8</c:v>
                </c:pt>
                <c:pt idx="3">
                  <c:v>7.1</c:v>
                </c:pt>
                <c:pt idx="4">
                  <c:v>6.4</c:v>
                </c:pt>
                <c:pt idx="5">
                  <c:v>3.2</c:v>
                </c:pt>
                <c:pt idx="6">
                  <c:v>4</c:v>
                </c:pt>
                <c:pt idx="7">
                  <c:v>3.6</c:v>
                </c:pt>
                <c:pt idx="8">
                  <c:v>4.1</c:v>
                </c:pt>
                <c:pt idx="9">
                  <c:v>5.144444444444445</c:v>
                </c:pt>
              </c:numCache>
            </c:numRef>
          </c:yVal>
          <c:bubbleSize>
            <c:numRef>
              <c:f>'[1]D10-매출면담'!$B$4:$K$4</c:f>
              <c:numCache>
                <c:ptCount val="10"/>
                <c:pt idx="0">
                  <c:v>97</c:v>
                </c:pt>
                <c:pt idx="1">
                  <c:v>108</c:v>
                </c:pt>
                <c:pt idx="2">
                  <c:v>100</c:v>
                </c:pt>
                <c:pt idx="3">
                  <c:v>104</c:v>
                </c:pt>
                <c:pt idx="4">
                  <c:v>80</c:v>
                </c:pt>
                <c:pt idx="5">
                  <c:v>78</c:v>
                </c:pt>
                <c:pt idx="6">
                  <c:v>75</c:v>
                </c:pt>
                <c:pt idx="7">
                  <c:v>83</c:v>
                </c:pt>
                <c:pt idx="8">
                  <c:v>117</c:v>
                </c:pt>
                <c:pt idx="9">
                  <c:v>93.55555555555556</c:v>
                </c:pt>
              </c:numCache>
            </c:numRef>
          </c:bubbleSize>
        </c:ser>
        <c:bubbleScale val="50"/>
        <c:sizeRepresents val="w"/>
        <c:axId val="44179924"/>
        <c:axId val="62074997"/>
      </c:bubbleChart>
      <c:valAx>
        <c:axId val="44179924"/>
        <c:scaling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4997"/>
        <c:crosses val="autoZero"/>
        <c:crossBetween val="midCat"/>
        <c:dispUnits/>
      </c:valAx>
      <c:valAx>
        <c:axId val="62074997"/>
        <c:scaling>
          <c:orientation val="minMax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99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5"/>
          <c:w val="0.984"/>
          <c:h val="0.99875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11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평균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1"/>
            <c:showSerName val="0"/>
            <c:showPercent val="0"/>
          </c:dLbls>
          <c:xVal>
            <c:numRef>
              <c:f>'[1]D10-매출면담'!$O$13:$AA$13</c:f>
              <c:numCache>
                <c:ptCount val="13"/>
                <c:pt idx="0">
                  <c:v>130</c:v>
                </c:pt>
                <c:pt idx="1">
                  <c:v>140</c:v>
                </c:pt>
                <c:pt idx="2">
                  <c:v>130</c:v>
                </c:pt>
                <c:pt idx="3">
                  <c:v>155</c:v>
                </c:pt>
                <c:pt idx="4">
                  <c:v>165</c:v>
                </c:pt>
                <c:pt idx="5">
                  <c:v>170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230</c:v>
                </c:pt>
                <c:pt idx="10">
                  <c:v>220</c:v>
                </c:pt>
                <c:pt idx="11">
                  <c:v>250</c:v>
                </c:pt>
                <c:pt idx="12">
                  <c:v>182.5</c:v>
                </c:pt>
              </c:numCache>
            </c:numRef>
          </c:xVal>
          <c:yVal>
            <c:numRef>
              <c:f>'[1]D10-매출면담'!$O$14:$AA$14</c:f>
              <c:numCache>
                <c:ptCount val="13"/>
                <c:pt idx="0">
                  <c:v>4.1</c:v>
                </c:pt>
                <c:pt idx="1">
                  <c:v>3.6</c:v>
                </c:pt>
                <c:pt idx="2">
                  <c:v>5</c:v>
                </c:pt>
                <c:pt idx="3">
                  <c:v>4</c:v>
                </c:pt>
                <c:pt idx="4">
                  <c:v>5.5</c:v>
                </c:pt>
                <c:pt idx="5">
                  <c:v>5.144444444444445</c:v>
                </c:pt>
                <c:pt idx="6">
                  <c:v>4.5</c:v>
                </c:pt>
                <c:pt idx="7">
                  <c:v>5.6</c:v>
                </c:pt>
                <c:pt idx="8">
                  <c:v>6</c:v>
                </c:pt>
                <c:pt idx="9">
                  <c:v>6.5</c:v>
                </c:pt>
                <c:pt idx="10">
                  <c:v>8</c:v>
                </c:pt>
                <c:pt idx="11">
                  <c:v>8</c:v>
                </c:pt>
                <c:pt idx="12">
                  <c:v>5.49537037037037</c:v>
                </c:pt>
              </c:numCache>
            </c:numRef>
          </c:yVal>
          <c:bubbleSize>
            <c:numRef>
              <c:f>'[1]D10-매출면담'!$O$12:$AA$12</c:f>
              <c:numCache>
                <c:ptCount val="13"/>
                <c:pt idx="0">
                  <c:v>70</c:v>
                </c:pt>
                <c:pt idx="1">
                  <c:v>83</c:v>
                </c:pt>
                <c:pt idx="2">
                  <c:v>95</c:v>
                </c:pt>
                <c:pt idx="3">
                  <c:v>75</c:v>
                </c:pt>
                <c:pt idx="4">
                  <c:v>97</c:v>
                </c:pt>
                <c:pt idx="5">
                  <c:v>93.55555555555556</c:v>
                </c:pt>
                <c:pt idx="6">
                  <c:v>108</c:v>
                </c:pt>
                <c:pt idx="7">
                  <c:v>115</c:v>
                </c:pt>
                <c:pt idx="8">
                  <c:v>104</c:v>
                </c:pt>
                <c:pt idx="9">
                  <c:v>100</c:v>
                </c:pt>
                <c:pt idx="10">
                  <c:v>115</c:v>
                </c:pt>
                <c:pt idx="11">
                  <c:v>125</c:v>
                </c:pt>
                <c:pt idx="12">
                  <c:v>98.37962962962963</c:v>
                </c:pt>
              </c:numCache>
            </c:numRef>
          </c:bubbleSize>
        </c:ser>
        <c:bubbleScale val="50"/>
        <c:sizeRepresents val="w"/>
        <c:axId val="21804062"/>
        <c:axId val="62018831"/>
      </c:bubbleChart>
      <c:valAx>
        <c:axId val="21804062"/>
        <c:scaling>
          <c:orientation val="minMax"/>
          <c:max val="260"/>
          <c:min val="1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8831"/>
        <c:crosses val="autoZero"/>
        <c:crossBetween val="midCat"/>
        <c:dispUnits/>
      </c:valAx>
      <c:valAx>
        <c:axId val="62018831"/>
        <c:scaling>
          <c:orientation val="minMax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040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5"/>
          <c:y val="0.08925"/>
          <c:w val="0.53475"/>
          <c:h val="0.815"/>
        </c:manualLayout>
      </c:layout>
      <c:radarChart>
        <c:radarStyle val="marker"/>
        <c:varyColors val="0"/>
        <c:ser>
          <c:idx val="1"/>
          <c:order val="1"/>
          <c:tx>
            <c:strRef>
              <c:f>'[3]D1-활동분석-답안'!$G$17</c:f>
              <c:strCache>
                <c:ptCount val="1"/>
                <c:pt idx="0">
                  <c:v>수주단가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'[2]D1-활동분석'!$B$17:$B$21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'[3]D1-활동분석-답안'!$G$18:$G$22</c:f>
              <c:numCache>
                <c:ptCount val="5"/>
                <c:pt idx="0">
                  <c:v>46.875</c:v>
                </c:pt>
                <c:pt idx="1">
                  <c:v>23.80952380952381</c:v>
                </c:pt>
                <c:pt idx="2">
                  <c:v>11.428571428571429</c:v>
                </c:pt>
                <c:pt idx="3">
                  <c:v>6.923076923076923</c:v>
                </c:pt>
                <c:pt idx="4">
                  <c:v>7.954545454545454</c:v>
                </c:pt>
              </c:numCache>
            </c:numRef>
          </c:val>
        </c:ser>
        <c:axId val="21298568"/>
        <c:axId val="57469385"/>
      </c:radarChart>
      <c:radarChart>
        <c:radarStyle val="marker"/>
        <c:varyColors val="0"/>
        <c:ser>
          <c:idx val="0"/>
          <c:order val="0"/>
          <c:tx>
            <c:strRef>
              <c:f>'[3]D1-활동분석-답안'!$F$17</c:f>
              <c:strCache>
                <c:ptCount val="1"/>
                <c:pt idx="0">
                  <c:v>수주율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'[2]D1-활동분석'!$B$17:$B$21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'[3]D1-활동분석-답안'!$F$18:$F$22</c:f>
              <c:numCache>
                <c:ptCount val="5"/>
                <c:pt idx="0">
                  <c:v>0.8</c:v>
                </c:pt>
                <c:pt idx="1">
                  <c:v>0.6</c:v>
                </c:pt>
                <c:pt idx="2">
                  <c:v>0.7</c:v>
                </c:pt>
                <c:pt idx="3">
                  <c:v>0.65</c:v>
                </c:pt>
                <c:pt idx="4">
                  <c:v>0.4</c:v>
                </c:pt>
              </c:numCache>
            </c:numRef>
          </c:val>
        </c:ser>
        <c:axId val="47462418"/>
        <c:axId val="24508579"/>
      </c:radarChart>
      <c:catAx>
        <c:axId val="212985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69385"/>
        <c:crosses val="autoZero"/>
        <c:auto val="0"/>
        <c:lblOffset val="100"/>
        <c:tickLblSkip val="1"/>
        <c:noMultiLvlLbl val="0"/>
      </c:catAx>
      <c:valAx>
        <c:axId val="57469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298568"/>
        <c:crossesAt val="1"/>
        <c:crossBetween val="between"/>
        <c:dispUnits/>
      </c:valAx>
      <c:catAx>
        <c:axId val="474624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8579"/>
        <c:crosses val="max"/>
        <c:auto val="0"/>
        <c:lblOffset val="100"/>
        <c:tickLblSkip val="1"/>
        <c:noMultiLvlLbl val="0"/>
      </c:catAx>
      <c:valAx>
        <c:axId val="24508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624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44775"/>
          <c:w val="0.1247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46</xdr:row>
      <xdr:rowOff>266700</xdr:rowOff>
    </xdr:from>
    <xdr:to>
      <xdr:col>11</xdr:col>
      <xdr:colOff>133350</xdr:colOff>
      <xdr:row>47</xdr:row>
      <xdr:rowOff>57150</xdr:rowOff>
    </xdr:to>
    <xdr:sp>
      <xdr:nvSpPr>
        <xdr:cNvPr id="1" name="직선 연결선 1"/>
        <xdr:cNvSpPr>
          <a:spLocks/>
        </xdr:cNvSpPr>
      </xdr:nvSpPr>
      <xdr:spPr>
        <a:xfrm flipV="1">
          <a:off x="2028825" y="10906125"/>
          <a:ext cx="6953250" cy="5715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57150</xdr:rowOff>
    </xdr:from>
    <xdr:to>
      <xdr:col>6</xdr:col>
      <xdr:colOff>47625</xdr:colOff>
      <xdr:row>57</xdr:row>
      <xdr:rowOff>133350</xdr:rowOff>
    </xdr:to>
    <xdr:sp>
      <xdr:nvSpPr>
        <xdr:cNvPr id="2" name="직선 연결선 2"/>
        <xdr:cNvSpPr>
          <a:spLocks/>
        </xdr:cNvSpPr>
      </xdr:nvSpPr>
      <xdr:spPr>
        <a:xfrm flipH="1">
          <a:off x="5448300" y="8115300"/>
          <a:ext cx="19050" cy="54102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57150</xdr:colOff>
      <xdr:row>55</xdr:row>
      <xdr:rowOff>47625</xdr:rowOff>
    </xdr:from>
    <xdr:to>
      <xdr:col>10</xdr:col>
      <xdr:colOff>609600</xdr:colOff>
      <xdr:row>55</xdr:row>
      <xdr:rowOff>66675</xdr:rowOff>
    </xdr:to>
    <xdr:sp>
      <xdr:nvSpPr>
        <xdr:cNvPr id="3" name="직선 화살표 연결선 3"/>
        <xdr:cNvSpPr>
          <a:spLocks/>
        </xdr:cNvSpPr>
      </xdr:nvSpPr>
      <xdr:spPr>
        <a:xfrm>
          <a:off x="6848475" y="13077825"/>
          <a:ext cx="1924050" cy="190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</xdr:col>
      <xdr:colOff>647700</xdr:colOff>
      <xdr:row>34</xdr:row>
      <xdr:rowOff>28575</xdr:rowOff>
    </xdr:from>
    <xdr:to>
      <xdr:col>2</xdr:col>
      <xdr:colOff>647700</xdr:colOff>
      <xdr:row>43</xdr:row>
      <xdr:rowOff>123825</xdr:rowOff>
    </xdr:to>
    <xdr:sp>
      <xdr:nvSpPr>
        <xdr:cNvPr id="4" name="직선 화살표 연결선 4"/>
        <xdr:cNvSpPr>
          <a:spLocks/>
        </xdr:cNvSpPr>
      </xdr:nvSpPr>
      <xdr:spPr>
        <a:xfrm flipV="1">
          <a:off x="2495550" y="8267700"/>
          <a:ext cx="0" cy="16954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oneCellAnchor>
    <xdr:from>
      <xdr:col>8</xdr:col>
      <xdr:colOff>371475</xdr:colOff>
      <xdr:row>55</xdr:row>
      <xdr:rowOff>133350</xdr:rowOff>
    </xdr:from>
    <xdr:ext cx="1343025" cy="400050"/>
    <xdr:sp>
      <xdr:nvSpPr>
        <xdr:cNvPr id="5" name="TextBox 5"/>
        <xdr:cNvSpPr txBox="1">
          <a:spLocks noChangeArrowheads="1"/>
        </xdr:cNvSpPr>
      </xdr:nvSpPr>
      <xdr:spPr>
        <a:xfrm>
          <a:off x="7162800" y="13163550"/>
          <a:ext cx="1343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면담시간</a:t>
          </a:r>
        </a:p>
      </xdr:txBody>
    </xdr:sp>
    <xdr:clientData/>
  </xdr:oneCellAnchor>
  <xdr:oneCellAnchor>
    <xdr:from>
      <xdr:col>2</xdr:col>
      <xdr:colOff>85725</xdr:colOff>
      <xdr:row>35</xdr:row>
      <xdr:rowOff>104775</xdr:rowOff>
    </xdr:from>
    <xdr:ext cx="361950" cy="1066800"/>
    <xdr:sp>
      <xdr:nvSpPr>
        <xdr:cNvPr id="6" name="TextBox 6"/>
        <xdr:cNvSpPr txBox="1">
          <a:spLocks noChangeArrowheads="1"/>
        </xdr:cNvSpPr>
      </xdr:nvSpPr>
      <xdr:spPr>
        <a:xfrm>
          <a:off x="1933575" y="8524875"/>
          <a:ext cx="3619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면담건수</a:t>
          </a:r>
        </a:p>
      </xdr:txBody>
    </xdr:sp>
    <xdr:clientData/>
  </xdr:oneCellAnchor>
  <xdr:twoCellAnchor>
    <xdr:from>
      <xdr:col>2</xdr:col>
      <xdr:colOff>0</xdr:colOff>
      <xdr:row>32</xdr:row>
      <xdr:rowOff>0</xdr:rowOff>
    </xdr:from>
    <xdr:to>
      <xdr:col>11</xdr:col>
      <xdr:colOff>352425</xdr:colOff>
      <xdr:row>58</xdr:row>
      <xdr:rowOff>66675</xdr:rowOff>
    </xdr:to>
    <xdr:sp>
      <xdr:nvSpPr>
        <xdr:cNvPr id="7" name="직사각형 7"/>
        <xdr:cNvSpPr>
          <a:spLocks/>
        </xdr:cNvSpPr>
      </xdr:nvSpPr>
      <xdr:spPr>
        <a:xfrm>
          <a:off x="1847850" y="7877175"/>
          <a:ext cx="7353300" cy="57626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0.6755</cdr:x>
      <cdr:y>0.03625</cdr:y>
    </cdr:from>
    <cdr:to>
      <cdr:x>0.78975</cdr:x>
      <cdr:y>0.2015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200025"/>
          <a:ext cx="10287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그룹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9</xdr:row>
      <xdr:rowOff>0</xdr:rowOff>
    </xdr:from>
    <xdr:to>
      <xdr:col>12</xdr:col>
      <xdr:colOff>428625</xdr:colOff>
      <xdr:row>40</xdr:row>
      <xdr:rowOff>114300</xdr:rowOff>
    </xdr:to>
    <xdr:graphicFrame>
      <xdr:nvGraphicFramePr>
        <xdr:cNvPr id="1" name="차트 3"/>
        <xdr:cNvGraphicFramePr/>
      </xdr:nvGraphicFramePr>
      <xdr:xfrm>
        <a:off x="1057275" y="2343150"/>
        <a:ext cx="89820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23</xdr:row>
      <xdr:rowOff>76200</xdr:rowOff>
    </xdr:from>
    <xdr:to>
      <xdr:col>12</xdr:col>
      <xdr:colOff>200025</xdr:colOff>
      <xdr:row>23</xdr:row>
      <xdr:rowOff>85725</xdr:rowOff>
    </xdr:to>
    <xdr:sp>
      <xdr:nvSpPr>
        <xdr:cNvPr id="2" name="직선 연결선 2"/>
        <xdr:cNvSpPr>
          <a:spLocks/>
        </xdr:cNvSpPr>
      </xdr:nvSpPr>
      <xdr:spPr>
        <a:xfrm flipV="1">
          <a:off x="1304925" y="4953000"/>
          <a:ext cx="8505825" cy="95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5</xdr:col>
      <xdr:colOff>838200</xdr:colOff>
      <xdr:row>10</xdr:row>
      <xdr:rowOff>9525</xdr:rowOff>
    </xdr:from>
    <xdr:to>
      <xdr:col>5</xdr:col>
      <xdr:colOff>838200</xdr:colOff>
      <xdr:row>38</xdr:row>
      <xdr:rowOff>152400</xdr:rowOff>
    </xdr:to>
    <xdr:sp>
      <xdr:nvSpPr>
        <xdr:cNvPr id="3" name="직선 연결선 3"/>
        <xdr:cNvSpPr>
          <a:spLocks/>
        </xdr:cNvSpPr>
      </xdr:nvSpPr>
      <xdr:spPr>
        <a:xfrm flipH="1" flipV="1">
          <a:off x="5495925" y="2533650"/>
          <a:ext cx="0" cy="52101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oneCellAnchor>
    <xdr:from>
      <xdr:col>9</xdr:col>
      <xdr:colOff>342900</xdr:colOff>
      <xdr:row>34</xdr:row>
      <xdr:rowOff>142875</xdr:rowOff>
    </xdr:from>
    <xdr:ext cx="1600200" cy="628650"/>
    <xdr:sp>
      <xdr:nvSpPr>
        <xdr:cNvPr id="4" name="TextBox 4"/>
        <xdr:cNvSpPr txBox="1">
          <a:spLocks noChangeArrowheads="1"/>
        </xdr:cNvSpPr>
      </xdr:nvSpPr>
      <xdr:spPr>
        <a:xfrm>
          <a:off x="7896225" y="7010400"/>
          <a:ext cx="1600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일면담시간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---&gt;</a:t>
          </a:r>
        </a:p>
      </xdr:txBody>
    </xdr:sp>
    <xdr:clientData/>
  </xdr:oneCellAnchor>
  <xdr:twoCellAnchor>
    <xdr:from>
      <xdr:col>1</xdr:col>
      <xdr:colOff>828675</xdr:colOff>
      <xdr:row>10</xdr:row>
      <xdr:rowOff>114300</xdr:rowOff>
    </xdr:from>
    <xdr:to>
      <xdr:col>1</xdr:col>
      <xdr:colOff>828675</xdr:colOff>
      <xdr:row>12</xdr:row>
      <xdr:rowOff>152400</xdr:rowOff>
    </xdr:to>
    <xdr:sp>
      <xdr:nvSpPr>
        <xdr:cNvPr id="5" name="직선 화살표 연결선 5"/>
        <xdr:cNvSpPr>
          <a:spLocks/>
        </xdr:cNvSpPr>
      </xdr:nvSpPr>
      <xdr:spPr>
        <a:xfrm flipH="1" flipV="1">
          <a:off x="1514475" y="2638425"/>
          <a:ext cx="0" cy="400050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oneCellAnchor>
    <xdr:from>
      <xdr:col>3</xdr:col>
      <xdr:colOff>238125</xdr:colOff>
      <xdr:row>10</xdr:row>
      <xdr:rowOff>9525</xdr:rowOff>
    </xdr:from>
    <xdr:ext cx="1181100" cy="542925"/>
    <xdr:sp>
      <xdr:nvSpPr>
        <xdr:cNvPr id="6" name="TextBox 6"/>
        <xdr:cNvSpPr txBox="1">
          <a:spLocks noChangeArrowheads="1"/>
        </xdr:cNvSpPr>
      </xdr:nvSpPr>
      <xdr:spPr>
        <a:xfrm>
          <a:off x="2962275" y="2533650"/>
          <a:ext cx="1181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그룹</a:t>
          </a:r>
        </a:p>
      </xdr:txBody>
    </xdr:sp>
    <xdr:clientData/>
  </xdr:oneCellAnchor>
  <xdr:oneCellAnchor>
    <xdr:from>
      <xdr:col>2</xdr:col>
      <xdr:colOff>609600</xdr:colOff>
      <xdr:row>35</xdr:row>
      <xdr:rowOff>28575</xdr:rowOff>
    </xdr:from>
    <xdr:ext cx="895350" cy="533400"/>
    <xdr:sp>
      <xdr:nvSpPr>
        <xdr:cNvPr id="7" name="TextBox 7"/>
        <xdr:cNvSpPr txBox="1">
          <a:spLocks noChangeArrowheads="1"/>
        </xdr:cNvSpPr>
      </xdr:nvSpPr>
      <xdr:spPr>
        <a:xfrm>
          <a:off x="2457450" y="7077075"/>
          <a:ext cx="895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III</a:t>
          </a: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그룹</a:t>
          </a:r>
        </a:p>
      </xdr:txBody>
    </xdr:sp>
    <xdr:clientData/>
  </xdr:oneCellAnchor>
  <xdr:oneCellAnchor>
    <xdr:from>
      <xdr:col>7</xdr:col>
      <xdr:colOff>447675</xdr:colOff>
      <xdr:row>34</xdr:row>
      <xdr:rowOff>123825</xdr:rowOff>
    </xdr:from>
    <xdr:ext cx="904875" cy="542925"/>
    <xdr:sp>
      <xdr:nvSpPr>
        <xdr:cNvPr id="8" name="TextBox 8"/>
        <xdr:cNvSpPr txBox="1">
          <a:spLocks noChangeArrowheads="1"/>
        </xdr:cNvSpPr>
      </xdr:nvSpPr>
      <xdr:spPr>
        <a:xfrm>
          <a:off x="6629400" y="6991350"/>
          <a:ext cx="9048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</a:t>
          </a: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그릅</a:t>
          </a:r>
        </a:p>
      </xdr:txBody>
    </xdr:sp>
    <xdr:clientData/>
  </xdr:oneCellAnchor>
  <xdr:twoCellAnchor>
    <xdr:from>
      <xdr:col>4</xdr:col>
      <xdr:colOff>619125</xdr:colOff>
      <xdr:row>24</xdr:row>
      <xdr:rowOff>123825</xdr:rowOff>
    </xdr:from>
    <xdr:to>
      <xdr:col>5</xdr:col>
      <xdr:colOff>381000</xdr:colOff>
      <xdr:row>26</xdr:row>
      <xdr:rowOff>47625</xdr:rowOff>
    </xdr:to>
    <xdr:sp>
      <xdr:nvSpPr>
        <xdr:cNvPr id="9" name="오른쪽 화살표 9"/>
        <xdr:cNvSpPr>
          <a:spLocks/>
        </xdr:cNvSpPr>
      </xdr:nvSpPr>
      <xdr:spPr>
        <a:xfrm rot="19612415">
          <a:off x="4257675" y="5181600"/>
          <a:ext cx="781050" cy="285750"/>
        </a:xfrm>
        <a:prstGeom prst="rightArrow">
          <a:avLst>
            <a:gd name="adj" fmla="val 3154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66675</xdr:rowOff>
    </xdr:from>
    <xdr:to>
      <xdr:col>8</xdr:col>
      <xdr:colOff>409575</xdr:colOff>
      <xdr:row>32</xdr:row>
      <xdr:rowOff>9525</xdr:rowOff>
    </xdr:to>
    <xdr:sp>
      <xdr:nvSpPr>
        <xdr:cNvPr id="10" name="오른쪽 화살표 10"/>
        <xdr:cNvSpPr>
          <a:spLocks/>
        </xdr:cNvSpPr>
      </xdr:nvSpPr>
      <xdr:spPr>
        <a:xfrm rot="16200000">
          <a:off x="7029450" y="5486400"/>
          <a:ext cx="247650" cy="1028700"/>
        </a:xfrm>
        <a:prstGeom prst="rightArrow">
          <a:avLst>
            <a:gd name="adj" fmla="val 3757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66675</xdr:rowOff>
    </xdr:from>
    <xdr:to>
      <xdr:col>5</xdr:col>
      <xdr:colOff>581025</xdr:colOff>
      <xdr:row>15</xdr:row>
      <xdr:rowOff>114300</xdr:rowOff>
    </xdr:to>
    <xdr:sp>
      <xdr:nvSpPr>
        <xdr:cNvPr id="11" name="오른쪽 화살표 11"/>
        <xdr:cNvSpPr>
          <a:spLocks/>
        </xdr:cNvSpPr>
      </xdr:nvSpPr>
      <xdr:spPr>
        <a:xfrm>
          <a:off x="4010025" y="3314700"/>
          <a:ext cx="1228725" cy="228600"/>
        </a:xfrm>
        <a:prstGeom prst="rightArrow">
          <a:avLst>
            <a:gd name="adj" fmla="val 4061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1</xdr:col>
      <xdr:colOff>552450</xdr:colOff>
      <xdr:row>63</xdr:row>
      <xdr:rowOff>19050</xdr:rowOff>
    </xdr:from>
    <xdr:to>
      <xdr:col>11</xdr:col>
      <xdr:colOff>381000</xdr:colOff>
      <xdr:row>93</xdr:row>
      <xdr:rowOff>57150</xdr:rowOff>
    </xdr:to>
    <xdr:graphicFrame>
      <xdr:nvGraphicFramePr>
        <xdr:cNvPr id="12" name="차트 13"/>
        <xdr:cNvGraphicFramePr/>
      </xdr:nvGraphicFramePr>
      <xdr:xfrm>
        <a:off x="1238250" y="13468350"/>
        <a:ext cx="806767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828675</xdr:colOff>
      <xdr:row>80</xdr:row>
      <xdr:rowOff>123825</xdr:rowOff>
    </xdr:from>
    <xdr:to>
      <xdr:col>11</xdr:col>
      <xdr:colOff>381000</xdr:colOff>
      <xdr:row>80</xdr:row>
      <xdr:rowOff>161925</xdr:rowOff>
    </xdr:to>
    <xdr:sp>
      <xdr:nvSpPr>
        <xdr:cNvPr id="13" name="직선 연결선 13"/>
        <xdr:cNvSpPr>
          <a:spLocks/>
        </xdr:cNvSpPr>
      </xdr:nvSpPr>
      <xdr:spPr>
        <a:xfrm flipV="1">
          <a:off x="1514475" y="16649700"/>
          <a:ext cx="7791450" cy="38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5</xdr:col>
      <xdr:colOff>180975</xdr:colOff>
      <xdr:row>63</xdr:row>
      <xdr:rowOff>123825</xdr:rowOff>
    </xdr:from>
    <xdr:to>
      <xdr:col>5</xdr:col>
      <xdr:colOff>247650</xdr:colOff>
      <xdr:row>91</xdr:row>
      <xdr:rowOff>209550</xdr:rowOff>
    </xdr:to>
    <xdr:sp>
      <xdr:nvSpPr>
        <xdr:cNvPr id="14" name="직선 연결선 14"/>
        <xdr:cNvSpPr>
          <a:spLocks/>
        </xdr:cNvSpPr>
      </xdr:nvSpPr>
      <xdr:spPr>
        <a:xfrm>
          <a:off x="4838700" y="13573125"/>
          <a:ext cx="66675" cy="52673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400050</xdr:colOff>
      <xdr:row>90</xdr:row>
      <xdr:rowOff>28575</xdr:rowOff>
    </xdr:from>
    <xdr:to>
      <xdr:col>6</xdr:col>
      <xdr:colOff>447675</xdr:colOff>
      <xdr:row>90</xdr:row>
      <xdr:rowOff>38100</xdr:rowOff>
    </xdr:to>
    <xdr:sp>
      <xdr:nvSpPr>
        <xdr:cNvPr id="15" name="직선 화살표 연결선 15"/>
        <xdr:cNvSpPr>
          <a:spLocks/>
        </xdr:cNvSpPr>
      </xdr:nvSpPr>
      <xdr:spPr>
        <a:xfrm>
          <a:off x="4038600" y="18421350"/>
          <a:ext cx="190500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</xdr:col>
      <xdr:colOff>66675</xdr:colOff>
      <xdr:row>73</xdr:row>
      <xdr:rowOff>171450</xdr:rowOff>
    </xdr:from>
    <xdr:to>
      <xdr:col>2</xdr:col>
      <xdr:colOff>66675</xdr:colOff>
      <xdr:row>81</xdr:row>
      <xdr:rowOff>57150</xdr:rowOff>
    </xdr:to>
    <xdr:sp>
      <xdr:nvSpPr>
        <xdr:cNvPr id="16" name="직선 화살표 연결선 16"/>
        <xdr:cNvSpPr>
          <a:spLocks/>
        </xdr:cNvSpPr>
      </xdr:nvSpPr>
      <xdr:spPr>
        <a:xfrm flipV="1">
          <a:off x="1914525" y="15430500"/>
          <a:ext cx="0" cy="13335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oneCellAnchor>
    <xdr:from>
      <xdr:col>6</xdr:col>
      <xdr:colOff>600075</xdr:colOff>
      <xdr:row>89</xdr:row>
      <xdr:rowOff>123825</xdr:rowOff>
    </xdr:from>
    <xdr:ext cx="1343025" cy="400050"/>
    <xdr:sp>
      <xdr:nvSpPr>
        <xdr:cNvPr id="17" name="TextBox 17"/>
        <xdr:cNvSpPr txBox="1">
          <a:spLocks noChangeArrowheads="1"/>
        </xdr:cNvSpPr>
      </xdr:nvSpPr>
      <xdr:spPr>
        <a:xfrm>
          <a:off x="6096000" y="18278475"/>
          <a:ext cx="1343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면담시간</a:t>
          </a:r>
        </a:p>
      </xdr:txBody>
    </xdr:sp>
    <xdr:clientData/>
  </xdr:oneCellAnchor>
  <xdr:oneCellAnchor>
    <xdr:from>
      <xdr:col>1</xdr:col>
      <xdr:colOff>990600</xdr:colOff>
      <xdr:row>67</xdr:row>
      <xdr:rowOff>47625</xdr:rowOff>
    </xdr:from>
    <xdr:ext cx="466725" cy="1209675"/>
    <xdr:sp>
      <xdr:nvSpPr>
        <xdr:cNvPr id="18" name="TextBox 18"/>
        <xdr:cNvSpPr txBox="1">
          <a:spLocks noChangeArrowheads="1"/>
        </xdr:cNvSpPr>
      </xdr:nvSpPr>
      <xdr:spPr>
        <a:xfrm>
          <a:off x="1676400" y="14220825"/>
          <a:ext cx="4667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면담건수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8</xdr:col>
      <xdr:colOff>657225</xdr:colOff>
      <xdr:row>43</xdr:row>
      <xdr:rowOff>57150</xdr:rowOff>
    </xdr:to>
    <xdr:graphicFrame>
      <xdr:nvGraphicFramePr>
        <xdr:cNvPr id="1" name="차트 2"/>
        <xdr:cNvGraphicFramePr/>
      </xdr:nvGraphicFramePr>
      <xdr:xfrm>
        <a:off x="819150" y="7286625"/>
        <a:ext cx="72009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bs1\AppData\Local\Microsoft\Windows\Temporary%20Internet%20Files\Content.IE5\56NHEP5J\&#52636;&#54032;&#50896;&#44256;&#47784;&#51020;\3&#52264;&#50896;&#44256;\&#50641;&#49472;&#47928;&#51228;&#46308;(&#50896;&#4837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bs1\AppData\Local\Microsoft\Windows\Temporary%20Internet%20Files\Content.IE5\56NHEP5J\&#52636;&#54032;&#50896;&#44256;&#47784;&#51020;\&#50641;&#49472;&#51088;&#47308;2&#52264;\D\Exerci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bs1\AppData\Local\Microsoft\Windows\Temporary%20Internet%20Files\Content.IE5\56NHEP5J\&#52636;&#54032;&#50896;&#44256;&#47784;&#51020;\&#50641;&#49472;&#51088;&#47308;2&#52264;\D\02.&#50696;&#51228;-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파일목차"/>
      <sheetName val="P1-회귀분석"/>
      <sheetName val="P2-다중회귀분석"/>
      <sheetName val="P3-최소자승법"/>
      <sheetName val="P4-이동평균법"/>
      <sheetName val="P5-BEP"/>
      <sheetName val="P6-목표조정"/>
      <sheetName val="D1-활동분석"/>
      <sheetName val="D2-거래선abc"/>
      <sheetName val="D2-거래선abc (총수요)"/>
      <sheetName val="D2-거래선abc (당사매출)"/>
      <sheetName val="D2-거래선abc (당사ms) (2)"/>
      <sheetName val="D2-matrix"/>
      <sheetName val="방문횟수-1"/>
      <sheetName val="방문횟수-2"/>
      <sheetName val="D5-IT일보"/>
      <sheetName val="D6-활동집계"/>
      <sheetName val="D7-개인집계"/>
      <sheetName val="D8-부서집계"/>
      <sheetName val="D9-활동평가"/>
      <sheetName val="D10-매출면담"/>
      <sheetName val="S1-월별목표관리"/>
      <sheetName val="S2-일일목표관리"/>
      <sheetName val="S3-손익분기관리"/>
      <sheetName val="S4-Z차트관리"/>
      <sheetName val="S5-Z차트전사"/>
      <sheetName val="S5-Z차트전사 (2)"/>
      <sheetName val="S6-교차주의 관리"/>
      <sheetName val="Sheet4"/>
    </sheetNames>
    <sheetDataSet>
      <sheetData sheetId="21">
        <row r="4">
          <cell r="B4">
            <v>97</v>
          </cell>
          <cell r="C4">
            <v>108</v>
          </cell>
          <cell r="D4">
            <v>100</v>
          </cell>
          <cell r="E4">
            <v>104</v>
          </cell>
          <cell r="F4">
            <v>80</v>
          </cell>
          <cell r="G4">
            <v>78</v>
          </cell>
          <cell r="H4">
            <v>75</v>
          </cell>
          <cell r="I4">
            <v>83</v>
          </cell>
          <cell r="J4">
            <v>117</v>
          </cell>
          <cell r="K4">
            <v>93.55555555555556</v>
          </cell>
        </row>
        <row r="5">
          <cell r="B5">
            <v>140</v>
          </cell>
          <cell r="C5">
            <v>260</v>
          </cell>
          <cell r="D5">
            <v>240</v>
          </cell>
          <cell r="E5">
            <v>200</v>
          </cell>
          <cell r="F5">
            <v>224</v>
          </cell>
          <cell r="G5">
            <v>160</v>
          </cell>
          <cell r="H5">
            <v>155</v>
          </cell>
          <cell r="I5">
            <v>140</v>
          </cell>
          <cell r="J5">
            <v>130</v>
          </cell>
          <cell r="K5">
            <v>183.22222222222223</v>
          </cell>
        </row>
        <row r="6">
          <cell r="B6">
            <v>7</v>
          </cell>
          <cell r="C6">
            <v>4.1</v>
          </cell>
          <cell r="D6">
            <v>6.8</v>
          </cell>
          <cell r="E6">
            <v>7.1</v>
          </cell>
          <cell r="F6">
            <v>6.4</v>
          </cell>
          <cell r="G6">
            <v>3.2</v>
          </cell>
          <cell r="H6">
            <v>4</v>
          </cell>
          <cell r="I6">
            <v>3.6</v>
          </cell>
          <cell r="J6">
            <v>4.1</v>
          </cell>
          <cell r="K6">
            <v>5.144444444444445</v>
          </cell>
        </row>
        <row r="12">
          <cell r="O12">
            <v>70</v>
          </cell>
          <cell r="P12">
            <v>83</v>
          </cell>
          <cell r="Q12">
            <v>95</v>
          </cell>
          <cell r="R12">
            <v>75</v>
          </cell>
          <cell r="S12">
            <v>97</v>
          </cell>
          <cell r="T12">
            <v>93.55555555555556</v>
          </cell>
          <cell r="U12">
            <v>108</v>
          </cell>
          <cell r="V12">
            <v>115</v>
          </cell>
          <cell r="W12">
            <v>104</v>
          </cell>
          <cell r="X12">
            <v>100</v>
          </cell>
          <cell r="Y12">
            <v>115</v>
          </cell>
          <cell r="Z12">
            <v>125</v>
          </cell>
          <cell r="AA12">
            <v>98.37962962962963</v>
          </cell>
        </row>
        <row r="13">
          <cell r="O13">
            <v>130</v>
          </cell>
          <cell r="P13">
            <v>140</v>
          </cell>
          <cell r="Q13">
            <v>130</v>
          </cell>
          <cell r="R13">
            <v>155</v>
          </cell>
          <cell r="S13">
            <v>165</v>
          </cell>
          <cell r="T13">
            <v>170</v>
          </cell>
          <cell r="U13">
            <v>190</v>
          </cell>
          <cell r="V13">
            <v>200</v>
          </cell>
          <cell r="W13">
            <v>210</v>
          </cell>
          <cell r="X13">
            <v>230</v>
          </cell>
          <cell r="Y13">
            <v>220</v>
          </cell>
          <cell r="Z13">
            <v>250</v>
          </cell>
          <cell r="AA13">
            <v>182.5</v>
          </cell>
        </row>
        <row r="14">
          <cell r="O14">
            <v>4.1</v>
          </cell>
          <cell r="P14">
            <v>3.6</v>
          </cell>
          <cell r="Q14">
            <v>5</v>
          </cell>
          <cell r="R14">
            <v>4</v>
          </cell>
          <cell r="S14">
            <v>5.5</v>
          </cell>
          <cell r="T14">
            <v>5.144444444444445</v>
          </cell>
          <cell r="U14">
            <v>4.5</v>
          </cell>
          <cell r="V14">
            <v>5.6</v>
          </cell>
          <cell r="W14">
            <v>6</v>
          </cell>
          <cell r="X14">
            <v>6.5</v>
          </cell>
          <cell r="Y14">
            <v>8</v>
          </cell>
          <cell r="Z14">
            <v>8</v>
          </cell>
          <cell r="AA14">
            <v>5.49537037037037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파일목차"/>
      <sheetName val="회귀분석-데이터분석"/>
      <sheetName val="P1-회귀분석"/>
      <sheetName val="P1-회귀분석 (2)"/>
      <sheetName val="다중회귀분석-데이터분석"/>
      <sheetName val="P2-다중회귀분석"/>
      <sheetName val="최소자승법-데이터분석"/>
      <sheetName val="P3-최소자승법"/>
      <sheetName val="P4-이동평균법"/>
      <sheetName val="P5-BEP"/>
      <sheetName val="P6-목표조정 (2)"/>
      <sheetName val="P6-목표조정"/>
      <sheetName val="D1-활동분석"/>
      <sheetName val="D2-거래선abc"/>
      <sheetName val="D2-거래선abc (총수요) (2)"/>
      <sheetName val="D2-거래선abc (총수요)"/>
      <sheetName val="D2-거래선abc (당사판매) (2)"/>
      <sheetName val="D2-거래선abc (당사판매)"/>
      <sheetName val="Sheet4"/>
      <sheetName val="Sheet3"/>
      <sheetName val="D2-matrix"/>
      <sheetName val="방문횟수 (3)"/>
      <sheetName val="방문횟수"/>
      <sheetName val="D5-IT일보"/>
      <sheetName val="D6-활동집계 (2)"/>
      <sheetName val="D6-활동집계"/>
      <sheetName val="D7-개인집계"/>
      <sheetName val="D8-부서집계"/>
      <sheetName val="D9-활동평가"/>
      <sheetName val="D10-매출면담"/>
      <sheetName val="S1-월별목표관리"/>
      <sheetName val="S2-일일목표관리"/>
      <sheetName val="S3-손익분기관리"/>
      <sheetName val="S4-Z차트관리"/>
      <sheetName val="S5-Z차트전사"/>
      <sheetName val="S5-Z차트전사 (2)"/>
      <sheetName val="S6-교차주의 관리"/>
    </sheetNames>
    <sheetDataSet>
      <sheetData sheetId="13">
        <row r="17">
          <cell r="B17" t="str">
            <v>A</v>
          </cell>
        </row>
        <row r="18">
          <cell r="B18" t="str">
            <v>B</v>
          </cell>
        </row>
        <row r="19">
          <cell r="B19" t="str">
            <v>C</v>
          </cell>
        </row>
        <row r="20">
          <cell r="B20" t="str">
            <v>D</v>
          </cell>
        </row>
        <row r="21">
          <cell r="B21" t="str">
            <v>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-활동분석-예제"/>
      <sheetName val="D1-활동분석-답안"/>
      <sheetName val="D2-거래선별 영업전략 수립-예제"/>
      <sheetName val="D2-거래선별 영업전략 수립-답안"/>
      <sheetName val="D3-방문횟수-예제"/>
      <sheetName val="D3-방문횟수-답안"/>
      <sheetName val="D4-영업활동일보-예제"/>
      <sheetName val="D4-영업활동일보-답안"/>
      <sheetName val="D5-활동집계-예제"/>
      <sheetName val="D5-활동집계-답안"/>
      <sheetName val="D6-개인집계-답안"/>
      <sheetName val="D7-매출면담-예제"/>
      <sheetName val="D7-매출면담-답안"/>
    </sheetNames>
    <sheetDataSet>
      <sheetData sheetId="1">
        <row r="17">
          <cell r="F17" t="str">
            <v>수주율</v>
          </cell>
          <cell r="G17" t="str">
            <v>수주단가</v>
          </cell>
        </row>
        <row r="18">
          <cell r="F18">
            <v>0.8</v>
          </cell>
          <cell r="G18">
            <v>46.875</v>
          </cell>
        </row>
        <row r="19">
          <cell r="F19">
            <v>0.6</v>
          </cell>
          <cell r="G19">
            <v>23.80952380952381</v>
          </cell>
        </row>
        <row r="20">
          <cell r="F20">
            <v>0.7</v>
          </cell>
          <cell r="G20">
            <v>11.428571428571429</v>
          </cell>
        </row>
        <row r="21">
          <cell r="F21">
            <v>0.65</v>
          </cell>
          <cell r="G21">
            <v>6.923076923076923</v>
          </cell>
        </row>
        <row r="22">
          <cell r="F22">
            <v>0.4</v>
          </cell>
          <cell r="G22">
            <v>7.954545454545454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5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1.50390625" style="0" customWidth="1"/>
    <col min="4" max="4" width="12.00390625" style="0" customWidth="1"/>
    <col min="5" max="5" width="11.375" style="0" customWidth="1"/>
    <col min="6" max="6" width="12.00390625" style="0" customWidth="1"/>
    <col min="12" max="12" width="11.625" style="0" customWidth="1"/>
    <col min="13" max="13" width="10.625" style="0" customWidth="1"/>
    <col min="15" max="15" width="14.50390625" style="0" customWidth="1"/>
    <col min="25" max="25" width="10.125" style="0" bestFit="1" customWidth="1"/>
  </cols>
  <sheetData>
    <row r="1" s="2" customFormat="1" ht="32.25" customHeight="1">
      <c r="B1" s="1" t="s">
        <v>0</v>
      </c>
    </row>
    <row r="2" spans="3:10" ht="36.75" customHeight="1">
      <c r="C2" s="1" t="s">
        <v>1</v>
      </c>
      <c r="D2" s="1"/>
      <c r="E2" s="1"/>
      <c r="F2" s="1"/>
      <c r="G2" s="1"/>
      <c r="H2" s="1"/>
      <c r="I2" s="1"/>
      <c r="J2" s="1"/>
    </row>
    <row r="3" spans="3:10" ht="15" customHeight="1" thickBot="1">
      <c r="C3" s="1"/>
      <c r="D3" s="1"/>
      <c r="E3" s="1"/>
      <c r="F3" s="1"/>
      <c r="G3" s="1"/>
      <c r="H3" s="1"/>
      <c r="I3" s="1"/>
      <c r="J3" s="1"/>
    </row>
    <row r="4" spans="2:26" ht="20.25"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ht="20.25">
      <c r="B5" s="7" t="s">
        <v>13</v>
      </c>
      <c r="C5" s="8">
        <v>97</v>
      </c>
      <c r="D5" s="8">
        <v>108</v>
      </c>
      <c r="E5" s="8">
        <v>100</v>
      </c>
      <c r="F5" s="8">
        <v>104</v>
      </c>
      <c r="G5" s="8">
        <v>80</v>
      </c>
      <c r="H5" s="8">
        <v>78</v>
      </c>
      <c r="I5" s="8">
        <v>75</v>
      </c>
      <c r="J5" s="8">
        <v>83</v>
      </c>
      <c r="K5" s="8">
        <v>117</v>
      </c>
      <c r="L5" s="9">
        <f>M5/9</f>
        <v>93.55555555555556</v>
      </c>
      <c r="M5" s="10">
        <f>SUM(C5:K5)</f>
        <v>842</v>
      </c>
      <c r="O5" s="6"/>
      <c r="P5" s="6"/>
      <c r="Q5" s="6"/>
      <c r="R5" s="6"/>
      <c r="S5" s="6"/>
      <c r="T5" s="6"/>
      <c r="U5" s="6"/>
      <c r="V5" s="6"/>
      <c r="W5" s="6"/>
      <c r="X5" s="6"/>
      <c r="Y5" s="11"/>
      <c r="Z5" s="6"/>
    </row>
    <row r="6" spans="2:26" ht="21">
      <c r="B6" s="12" t="s">
        <v>14</v>
      </c>
      <c r="C6" s="8">
        <v>140</v>
      </c>
      <c r="D6" s="8">
        <v>260</v>
      </c>
      <c r="E6" s="8">
        <v>240</v>
      </c>
      <c r="F6" s="8">
        <v>200</v>
      </c>
      <c r="G6" s="8">
        <v>224</v>
      </c>
      <c r="H6" s="8">
        <v>160</v>
      </c>
      <c r="I6" s="8">
        <v>155</v>
      </c>
      <c r="J6" s="8">
        <v>140</v>
      </c>
      <c r="K6" s="8">
        <v>130</v>
      </c>
      <c r="L6" s="9">
        <f>M6/9</f>
        <v>183.22222222222223</v>
      </c>
      <c r="M6" s="13">
        <f>SUM(C6:K6)</f>
        <v>1649</v>
      </c>
      <c r="O6" s="6"/>
      <c r="P6" s="6"/>
      <c r="Q6" s="6"/>
      <c r="R6" s="6"/>
      <c r="S6" s="6"/>
      <c r="T6" s="6"/>
      <c r="U6" s="6"/>
      <c r="V6" s="6"/>
      <c r="W6" s="6"/>
      <c r="X6" s="6"/>
      <c r="Y6" s="11"/>
      <c r="Z6" s="6"/>
    </row>
    <row r="7" spans="2:26" ht="21.75" thickBot="1">
      <c r="B7" s="14" t="s">
        <v>15</v>
      </c>
      <c r="C7" s="15">
        <v>7</v>
      </c>
      <c r="D7" s="15">
        <v>4.1</v>
      </c>
      <c r="E7" s="15">
        <v>6.8</v>
      </c>
      <c r="F7" s="15">
        <v>7.1</v>
      </c>
      <c r="G7" s="15">
        <v>6.4</v>
      </c>
      <c r="H7" s="15">
        <v>3.2</v>
      </c>
      <c r="I7" s="15">
        <v>4</v>
      </c>
      <c r="J7" s="15">
        <v>3.6</v>
      </c>
      <c r="K7" s="15">
        <v>4.1</v>
      </c>
      <c r="L7" s="16">
        <f>M7/9</f>
        <v>5.144444444444445</v>
      </c>
      <c r="M7" s="17">
        <f>SUM(C7:K7)</f>
        <v>46.300000000000004</v>
      </c>
      <c r="O7" s="6"/>
      <c r="P7" s="6"/>
      <c r="Q7" s="6"/>
      <c r="R7" s="6"/>
      <c r="S7" s="6"/>
      <c r="T7" s="6"/>
      <c r="U7" s="6"/>
      <c r="V7" s="6"/>
      <c r="W7" s="6"/>
      <c r="X7" s="6"/>
      <c r="Y7" s="18"/>
      <c r="Z7" s="6"/>
    </row>
    <row r="11" ht="22.5">
      <c r="B11" s="1" t="s">
        <v>16</v>
      </c>
    </row>
    <row r="13" spans="3:12" ht="21" thickBot="1">
      <c r="C13" s="2"/>
      <c r="D13" s="19"/>
      <c r="E13" s="19"/>
      <c r="F13" s="19"/>
      <c r="G13" s="19"/>
      <c r="H13" s="19"/>
      <c r="I13" s="19"/>
      <c r="J13" s="19"/>
      <c r="K13" s="19"/>
      <c r="L13" s="19"/>
    </row>
    <row r="14" spans="3:13" ht="20.25">
      <c r="C14" s="96"/>
      <c r="D14" s="98" t="s">
        <v>17</v>
      </c>
      <c r="E14" s="98"/>
      <c r="F14" s="20" t="s">
        <v>18</v>
      </c>
      <c r="G14" s="99" t="s">
        <v>19</v>
      </c>
      <c r="H14" s="100"/>
      <c r="I14" s="100"/>
      <c r="J14" s="100"/>
      <c r="K14" s="100"/>
      <c r="L14" s="101"/>
      <c r="M14" s="2"/>
    </row>
    <row r="15" spans="3:13" ht="20.25">
      <c r="C15" s="97"/>
      <c r="D15" s="8" t="s">
        <v>20</v>
      </c>
      <c r="E15" s="8" t="s">
        <v>21</v>
      </c>
      <c r="F15" s="8"/>
      <c r="G15" s="21"/>
      <c r="H15" s="22"/>
      <c r="I15" s="22"/>
      <c r="J15" s="22"/>
      <c r="K15" s="22"/>
      <c r="L15" s="23"/>
      <c r="M15" s="2"/>
    </row>
    <row r="16" spans="3:13" ht="20.25">
      <c r="C16" s="7" t="s">
        <v>22</v>
      </c>
      <c r="D16" s="24" t="s">
        <v>23</v>
      </c>
      <c r="E16" s="24" t="s">
        <v>24</v>
      </c>
      <c r="F16" s="8"/>
      <c r="G16" s="21"/>
      <c r="H16" s="22"/>
      <c r="I16" s="22"/>
      <c r="J16" s="22"/>
      <c r="K16" s="22"/>
      <c r="L16" s="23"/>
      <c r="M16" s="2"/>
    </row>
    <row r="17" spans="3:13" ht="20.25">
      <c r="C17" s="7" t="s">
        <v>25</v>
      </c>
      <c r="D17" s="24" t="s">
        <v>24</v>
      </c>
      <c r="E17" s="24" t="s">
        <v>24</v>
      </c>
      <c r="F17" s="8"/>
      <c r="G17" s="21"/>
      <c r="H17" s="22"/>
      <c r="I17" s="22"/>
      <c r="J17" s="22"/>
      <c r="K17" s="22"/>
      <c r="L17" s="23"/>
      <c r="M17" s="2"/>
    </row>
    <row r="18" spans="3:13" ht="20.25">
      <c r="C18" s="7" t="s">
        <v>26</v>
      </c>
      <c r="D18" s="24" t="s">
        <v>23</v>
      </c>
      <c r="E18" s="24" t="s">
        <v>23</v>
      </c>
      <c r="F18" s="8"/>
      <c r="G18" s="21"/>
      <c r="H18" s="22"/>
      <c r="I18" s="22"/>
      <c r="J18" s="22"/>
      <c r="K18" s="22"/>
      <c r="L18" s="23"/>
      <c r="M18" s="2"/>
    </row>
    <row r="19" spans="3:13" ht="21" thickBot="1">
      <c r="C19" s="25" t="s">
        <v>27</v>
      </c>
      <c r="D19" s="26" t="s">
        <v>23</v>
      </c>
      <c r="E19" s="26" t="s">
        <v>24</v>
      </c>
      <c r="F19" s="15"/>
      <c r="G19" s="27"/>
      <c r="H19" s="28"/>
      <c r="I19" s="28"/>
      <c r="J19" s="28"/>
      <c r="K19" s="28"/>
      <c r="L19" s="29"/>
      <c r="M19" s="2"/>
    </row>
    <row r="20" spans="3:13" ht="2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3:12" ht="18.75"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22.5">
      <c r="B22" s="1" t="s">
        <v>28</v>
      </c>
      <c r="C22" s="1"/>
      <c r="D22" s="1"/>
      <c r="E22" s="1"/>
      <c r="F22" s="1" t="s">
        <v>29</v>
      </c>
      <c r="G22" s="1"/>
      <c r="H22" s="1"/>
      <c r="I22" s="1"/>
      <c r="J22" s="1"/>
      <c r="K22" s="1"/>
      <c r="L22" s="1"/>
    </row>
    <row r="24" ht="15" thickBot="1"/>
    <row r="25" spans="2:15" ht="20.25">
      <c r="B25" s="3"/>
      <c r="C25" s="4" t="s">
        <v>30</v>
      </c>
      <c r="D25" s="4" t="s">
        <v>31</v>
      </c>
      <c r="E25" s="4" t="s">
        <v>32</v>
      </c>
      <c r="F25" s="4" t="s">
        <v>33</v>
      </c>
      <c r="G25" s="4" t="s">
        <v>34</v>
      </c>
      <c r="H25" s="4" t="s">
        <v>35</v>
      </c>
      <c r="I25" s="4" t="s">
        <v>36</v>
      </c>
      <c r="J25" s="4" t="s">
        <v>37</v>
      </c>
      <c r="K25" s="4" t="s">
        <v>38</v>
      </c>
      <c r="L25" s="4" t="s">
        <v>39</v>
      </c>
      <c r="M25" s="4" t="s">
        <v>40</v>
      </c>
      <c r="N25" s="4" t="s">
        <v>41</v>
      </c>
      <c r="O25" s="5" t="s">
        <v>42</v>
      </c>
    </row>
    <row r="26" spans="2:15" ht="20.25">
      <c r="B26" s="7" t="s">
        <v>43</v>
      </c>
      <c r="C26" s="8">
        <v>70</v>
      </c>
      <c r="D26" s="8">
        <v>83</v>
      </c>
      <c r="E26" s="8">
        <v>95</v>
      </c>
      <c r="F26" s="8">
        <v>75</v>
      </c>
      <c r="G26" s="8">
        <v>97</v>
      </c>
      <c r="H26" s="30">
        <v>93.55555555555556</v>
      </c>
      <c r="I26" s="8">
        <v>108</v>
      </c>
      <c r="J26" s="8">
        <v>115</v>
      </c>
      <c r="K26" s="8">
        <v>104</v>
      </c>
      <c r="L26" s="30">
        <v>100</v>
      </c>
      <c r="M26" s="8">
        <v>115</v>
      </c>
      <c r="N26" s="8">
        <v>125</v>
      </c>
      <c r="O26" s="10">
        <f>AVERAGE(C26:N26)</f>
        <v>98.37962962962963</v>
      </c>
    </row>
    <row r="27" spans="2:15" ht="21" thickBot="1">
      <c r="B27" s="7" t="s">
        <v>44</v>
      </c>
      <c r="C27" s="8">
        <v>130</v>
      </c>
      <c r="D27" s="8">
        <v>140</v>
      </c>
      <c r="E27" s="8">
        <v>130</v>
      </c>
      <c r="F27" s="8">
        <v>155</v>
      </c>
      <c r="G27" s="8">
        <v>165</v>
      </c>
      <c r="H27" s="30">
        <v>170</v>
      </c>
      <c r="I27" s="8">
        <v>190</v>
      </c>
      <c r="J27" s="8">
        <v>200</v>
      </c>
      <c r="K27" s="8">
        <v>210</v>
      </c>
      <c r="L27" s="30">
        <v>230</v>
      </c>
      <c r="M27" s="8">
        <v>220</v>
      </c>
      <c r="N27" s="8">
        <v>250</v>
      </c>
      <c r="O27" s="31">
        <f>AVERAGE(C27:N27)</f>
        <v>182.5</v>
      </c>
    </row>
    <row r="28" spans="2:15" ht="21" thickBot="1">
      <c r="B28" s="25" t="s">
        <v>45</v>
      </c>
      <c r="C28" s="15">
        <v>4.1</v>
      </c>
      <c r="D28" s="15">
        <v>3.6</v>
      </c>
      <c r="E28" s="15">
        <v>5</v>
      </c>
      <c r="F28" s="15">
        <v>4</v>
      </c>
      <c r="G28" s="15">
        <v>5.5</v>
      </c>
      <c r="H28" s="32">
        <v>5.144444444444445</v>
      </c>
      <c r="I28" s="15">
        <v>4.5</v>
      </c>
      <c r="J28" s="15">
        <v>5.6</v>
      </c>
      <c r="K28" s="15">
        <v>6</v>
      </c>
      <c r="L28" s="32">
        <v>6.5</v>
      </c>
      <c r="M28" s="15">
        <v>8</v>
      </c>
      <c r="N28" s="27">
        <v>8</v>
      </c>
      <c r="O28" s="33">
        <f>AVERAGE(C28:N28)</f>
        <v>5.49537037037037</v>
      </c>
    </row>
    <row r="43" ht="12" customHeight="1"/>
    <row r="44" ht="21" customHeight="1"/>
    <row r="45" s="19" customFormat="1" ht="21" customHeight="1"/>
    <row r="46" s="19" customFormat="1" ht="21" customHeight="1"/>
    <row r="47" s="19" customFormat="1" ht="21" customHeight="1"/>
    <row r="48" s="19" customFormat="1" ht="21" customHeight="1"/>
    <row r="49" s="19" customFormat="1" ht="21" customHeight="1"/>
    <row r="50" s="19" customFormat="1" ht="21" customHeight="1"/>
    <row r="51" s="19" customFormat="1" ht="21" customHeight="1"/>
    <row r="52" s="19" customFormat="1" ht="21" customHeight="1"/>
    <row r="53" s="19" customFormat="1" ht="21" customHeight="1"/>
    <row r="54" spans="3:8" ht="21" customHeight="1">
      <c r="C54" s="2"/>
      <c r="D54" s="2"/>
      <c r="E54" s="2"/>
      <c r="F54" s="2"/>
      <c r="G54" s="2"/>
      <c r="H54" s="2"/>
    </row>
    <row r="55" spans="3:8" ht="20.25">
      <c r="C55" s="2"/>
      <c r="D55" s="2"/>
      <c r="E55" s="2"/>
      <c r="F55" s="2"/>
      <c r="G55" s="2"/>
      <c r="H55" s="2"/>
    </row>
  </sheetData>
  <sheetProtection/>
  <mergeCells count="3">
    <mergeCell ref="C14:C15"/>
    <mergeCell ref="D14:E14"/>
    <mergeCell ref="G14:L1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&amp;C&amp;P 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9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1.50390625" style="0" customWidth="1"/>
    <col min="4" max="4" width="12.00390625" style="0" customWidth="1"/>
    <col min="5" max="5" width="13.375" style="0" customWidth="1"/>
    <col min="6" max="6" width="11.00390625" style="0" customWidth="1"/>
    <col min="13" max="13" width="10.625" style="0" customWidth="1"/>
    <col min="15" max="15" width="14.50390625" style="0" customWidth="1"/>
    <col min="25" max="25" width="10.125" style="0" bestFit="1" customWidth="1"/>
  </cols>
  <sheetData>
    <row r="1" s="2" customFormat="1" ht="32.25" customHeight="1">
      <c r="B1" s="1" t="s">
        <v>0</v>
      </c>
    </row>
    <row r="2" ht="26.25" customHeight="1" thickBot="1">
      <c r="C2" s="2" t="s">
        <v>46</v>
      </c>
    </row>
    <row r="3" spans="2:26" ht="20.25">
      <c r="B3" s="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ht="20.25">
      <c r="B4" s="7" t="s">
        <v>13</v>
      </c>
      <c r="C4" s="8">
        <v>97</v>
      </c>
      <c r="D4" s="8">
        <v>108</v>
      </c>
      <c r="E4" s="8">
        <v>100</v>
      </c>
      <c r="F4" s="8">
        <v>104</v>
      </c>
      <c r="G4" s="8">
        <v>80</v>
      </c>
      <c r="H4" s="8">
        <v>78</v>
      </c>
      <c r="I4" s="8">
        <v>75</v>
      </c>
      <c r="J4" s="8">
        <v>83</v>
      </c>
      <c r="K4" s="8">
        <v>117</v>
      </c>
      <c r="L4" s="9">
        <f>M4/9</f>
        <v>93.55555555555556</v>
      </c>
      <c r="M4" s="10">
        <f>SUM(C4:K4)</f>
        <v>842</v>
      </c>
      <c r="O4" s="6"/>
      <c r="P4" s="6"/>
      <c r="Q4" s="6"/>
      <c r="R4" s="6"/>
      <c r="S4" s="6"/>
      <c r="T4" s="6"/>
      <c r="U4" s="6"/>
      <c r="V4" s="6"/>
      <c r="W4" s="6"/>
      <c r="X4" s="6"/>
      <c r="Y4" s="11"/>
      <c r="Z4" s="6"/>
    </row>
    <row r="5" spans="2:26" ht="21">
      <c r="B5" s="12" t="s">
        <v>47</v>
      </c>
      <c r="C5" s="8">
        <v>140</v>
      </c>
      <c r="D5" s="8">
        <v>260</v>
      </c>
      <c r="E5" s="8">
        <v>240</v>
      </c>
      <c r="F5" s="8">
        <v>200</v>
      </c>
      <c r="G5" s="8">
        <v>224</v>
      </c>
      <c r="H5" s="8">
        <v>160</v>
      </c>
      <c r="I5" s="8">
        <v>155</v>
      </c>
      <c r="J5" s="8">
        <v>140</v>
      </c>
      <c r="K5" s="8">
        <v>130</v>
      </c>
      <c r="L5" s="9">
        <f>M5/9</f>
        <v>183.22222222222223</v>
      </c>
      <c r="M5" s="13">
        <f>SUM(C5:K5)</f>
        <v>1649</v>
      </c>
      <c r="O5" s="6"/>
      <c r="P5" s="6"/>
      <c r="Q5" s="6"/>
      <c r="R5" s="6"/>
      <c r="S5" s="6"/>
      <c r="T5" s="6"/>
      <c r="U5" s="6"/>
      <c r="V5" s="6"/>
      <c r="W5" s="6"/>
      <c r="X5" s="6"/>
      <c r="Y5" s="11"/>
      <c r="Z5" s="6"/>
    </row>
    <row r="6" spans="2:26" ht="21.75" thickBot="1">
      <c r="B6" s="14" t="s">
        <v>48</v>
      </c>
      <c r="C6" s="15">
        <v>7</v>
      </c>
      <c r="D6" s="15">
        <v>4.1</v>
      </c>
      <c r="E6" s="15">
        <v>6.8</v>
      </c>
      <c r="F6" s="15">
        <v>7.1</v>
      </c>
      <c r="G6" s="15">
        <v>6.4</v>
      </c>
      <c r="H6" s="15">
        <v>3.2</v>
      </c>
      <c r="I6" s="15">
        <v>4</v>
      </c>
      <c r="J6" s="15">
        <v>3.6</v>
      </c>
      <c r="K6" s="15">
        <v>4.1</v>
      </c>
      <c r="L6" s="16">
        <f>M6/9</f>
        <v>5.144444444444445</v>
      </c>
      <c r="M6" s="17">
        <f>SUM(C6:K6)</f>
        <v>46.300000000000004</v>
      </c>
      <c r="O6" s="6"/>
      <c r="P6" s="6"/>
      <c r="Q6" s="6"/>
      <c r="R6" s="6"/>
      <c r="S6" s="6"/>
      <c r="T6" s="6"/>
      <c r="U6" s="6"/>
      <c r="V6" s="6"/>
      <c r="W6" s="6"/>
      <c r="X6" s="6"/>
      <c r="Y6" s="18"/>
      <c r="Z6" s="6"/>
    </row>
    <row r="42" ht="12" customHeight="1"/>
    <row r="43" ht="21" customHeight="1"/>
    <row r="44" spans="2:12" s="19" customFormat="1" ht="21" customHeight="1">
      <c r="B44" s="1" t="s">
        <v>49</v>
      </c>
      <c r="D44" s="2"/>
      <c r="E44" s="2"/>
      <c r="F44" s="2"/>
      <c r="G44" s="2"/>
      <c r="H44" s="2"/>
      <c r="I44" s="2"/>
      <c r="J44" s="2"/>
      <c r="K44" s="2"/>
      <c r="L44" s="2"/>
    </row>
    <row r="45" spans="2:12" s="19" customFormat="1" ht="21" customHeight="1" thickBot="1">
      <c r="B45" s="1"/>
      <c r="D45" s="2"/>
      <c r="E45" s="2"/>
      <c r="F45" s="2"/>
      <c r="G45" s="2"/>
      <c r="H45" s="2"/>
      <c r="I45" s="2"/>
      <c r="J45" s="2"/>
      <c r="K45" s="2"/>
      <c r="L45" s="2"/>
    </row>
    <row r="46" spans="3:12" s="19" customFormat="1" ht="21" customHeight="1">
      <c r="C46" s="96"/>
      <c r="D46" s="98" t="s">
        <v>50</v>
      </c>
      <c r="E46" s="98"/>
      <c r="F46" s="20" t="s">
        <v>51</v>
      </c>
      <c r="G46" s="99" t="s">
        <v>52</v>
      </c>
      <c r="H46" s="100"/>
      <c r="I46" s="100"/>
      <c r="J46" s="100"/>
      <c r="K46" s="100"/>
      <c r="L46" s="101"/>
    </row>
    <row r="47" spans="3:12" s="19" customFormat="1" ht="21" customHeight="1">
      <c r="C47" s="97"/>
      <c r="D47" s="8" t="s">
        <v>53</v>
      </c>
      <c r="E47" s="8" t="s">
        <v>54</v>
      </c>
      <c r="F47" s="8"/>
      <c r="G47" s="21"/>
      <c r="H47" s="22"/>
      <c r="I47" s="22"/>
      <c r="J47" s="22"/>
      <c r="K47" s="22"/>
      <c r="L47" s="23"/>
    </row>
    <row r="48" spans="3:12" s="19" customFormat="1" ht="21" customHeight="1">
      <c r="C48" s="7" t="s">
        <v>55</v>
      </c>
      <c r="D48" s="24" t="s">
        <v>56</v>
      </c>
      <c r="E48" s="24" t="s">
        <v>57</v>
      </c>
      <c r="F48" s="8"/>
      <c r="G48" s="21"/>
      <c r="H48" s="22"/>
      <c r="I48" s="22"/>
      <c r="J48" s="22"/>
      <c r="K48" s="22"/>
      <c r="L48" s="23"/>
    </row>
    <row r="49" spans="3:12" s="19" customFormat="1" ht="21" customHeight="1">
      <c r="C49" s="7" t="s">
        <v>58</v>
      </c>
      <c r="D49" s="24" t="s">
        <v>57</v>
      </c>
      <c r="E49" s="24" t="s">
        <v>57</v>
      </c>
      <c r="F49" s="8"/>
      <c r="G49" s="21"/>
      <c r="H49" s="22"/>
      <c r="I49" s="22"/>
      <c r="J49" s="22"/>
      <c r="K49" s="22"/>
      <c r="L49" s="23"/>
    </row>
    <row r="50" spans="3:12" s="19" customFormat="1" ht="21" customHeight="1">
      <c r="C50" s="7" t="s">
        <v>59</v>
      </c>
      <c r="D50" s="24" t="s">
        <v>56</v>
      </c>
      <c r="E50" s="24" t="s">
        <v>56</v>
      </c>
      <c r="F50" s="8"/>
      <c r="G50" s="21"/>
      <c r="H50" s="22"/>
      <c r="I50" s="22"/>
      <c r="J50" s="22"/>
      <c r="K50" s="22"/>
      <c r="L50" s="23"/>
    </row>
    <row r="51" spans="3:12" s="19" customFormat="1" ht="21" customHeight="1" thickBot="1">
      <c r="C51" s="25" t="s">
        <v>60</v>
      </c>
      <c r="D51" s="26" t="s">
        <v>56</v>
      </c>
      <c r="E51" s="26" t="s">
        <v>57</v>
      </c>
      <c r="F51" s="15"/>
      <c r="G51" s="27"/>
      <c r="H51" s="28"/>
      <c r="I51" s="28"/>
      <c r="J51" s="28"/>
      <c r="K51" s="28"/>
      <c r="L51" s="29"/>
    </row>
    <row r="52" s="19" customFormat="1" ht="21" customHeight="1"/>
    <row r="53" s="19" customFormat="1" ht="21" customHeight="1"/>
    <row r="54" ht="21" customHeight="1">
      <c r="B54" s="1" t="s">
        <v>61</v>
      </c>
    </row>
    <row r="56" ht="15" thickBot="1"/>
    <row r="57" spans="2:15" ht="20.25">
      <c r="B57" s="3"/>
      <c r="C57" s="4" t="s">
        <v>62</v>
      </c>
      <c r="D57" s="4" t="s">
        <v>63</v>
      </c>
      <c r="E57" s="4" t="s">
        <v>32</v>
      </c>
      <c r="F57" s="4" t="s">
        <v>33</v>
      </c>
      <c r="G57" s="4" t="s">
        <v>34</v>
      </c>
      <c r="H57" s="4" t="s">
        <v>35</v>
      </c>
      <c r="I57" s="4" t="s">
        <v>36</v>
      </c>
      <c r="J57" s="4" t="s">
        <v>37</v>
      </c>
      <c r="K57" s="4" t="s">
        <v>38</v>
      </c>
      <c r="L57" s="4" t="s">
        <v>39</v>
      </c>
      <c r="M57" s="4" t="s">
        <v>40</v>
      </c>
      <c r="N57" s="4" t="s">
        <v>41</v>
      </c>
      <c r="O57" s="5" t="s">
        <v>11</v>
      </c>
    </row>
    <row r="58" spans="2:15" ht="20.25">
      <c r="B58" s="7" t="s">
        <v>43</v>
      </c>
      <c r="C58" s="8">
        <v>70</v>
      </c>
      <c r="D58" s="8">
        <v>83</v>
      </c>
      <c r="E58" s="8">
        <v>95</v>
      </c>
      <c r="F58" s="8">
        <v>75</v>
      </c>
      <c r="G58" s="8">
        <v>97</v>
      </c>
      <c r="H58" s="30">
        <v>93.55555555555556</v>
      </c>
      <c r="I58" s="8">
        <v>108</v>
      </c>
      <c r="J58" s="8">
        <v>115</v>
      </c>
      <c r="K58" s="8">
        <v>104</v>
      </c>
      <c r="L58" s="30">
        <v>100</v>
      </c>
      <c r="M58" s="8">
        <v>115</v>
      </c>
      <c r="N58" s="8">
        <v>125</v>
      </c>
      <c r="O58" s="10">
        <f>AVERAGE(C58:N58)</f>
        <v>98.37962962962963</v>
      </c>
    </row>
    <row r="59" spans="2:15" ht="21" thickBot="1">
      <c r="B59" s="7" t="s">
        <v>44</v>
      </c>
      <c r="C59" s="8">
        <v>130</v>
      </c>
      <c r="D59" s="8">
        <v>140</v>
      </c>
      <c r="E59" s="8">
        <v>130</v>
      </c>
      <c r="F59" s="8">
        <v>155</v>
      </c>
      <c r="G59" s="8">
        <v>165</v>
      </c>
      <c r="H59" s="30">
        <v>170</v>
      </c>
      <c r="I59" s="8">
        <v>190</v>
      </c>
      <c r="J59" s="8">
        <v>200</v>
      </c>
      <c r="K59" s="8">
        <v>210</v>
      </c>
      <c r="L59" s="30">
        <v>230</v>
      </c>
      <c r="M59" s="8">
        <v>220</v>
      </c>
      <c r="N59" s="8">
        <v>250</v>
      </c>
      <c r="O59" s="31">
        <f>AVERAGE(C59:N59)</f>
        <v>182.5</v>
      </c>
    </row>
    <row r="60" spans="2:15" ht="21" thickBot="1">
      <c r="B60" s="25" t="s">
        <v>45</v>
      </c>
      <c r="C60" s="15">
        <v>4.1</v>
      </c>
      <c r="D60" s="15">
        <v>3.6</v>
      </c>
      <c r="E60" s="15">
        <v>5</v>
      </c>
      <c r="F60" s="15">
        <v>4</v>
      </c>
      <c r="G60" s="15">
        <v>5.5</v>
      </c>
      <c r="H60" s="32">
        <v>5.144444444444445</v>
      </c>
      <c r="I60" s="15">
        <v>4.5</v>
      </c>
      <c r="J60" s="15">
        <v>5.6</v>
      </c>
      <c r="K60" s="15">
        <v>6</v>
      </c>
      <c r="L60" s="32">
        <v>6.5</v>
      </c>
      <c r="M60" s="15">
        <v>8</v>
      </c>
      <c r="N60" s="27">
        <v>8</v>
      </c>
      <c r="O60" s="33">
        <f>AVERAGE(C60:N60)</f>
        <v>5.49537037037037</v>
      </c>
    </row>
    <row r="90" spans="2:15" ht="18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2:15" ht="18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2:15" ht="18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2:15" ht="18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2:15" ht="18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2:15" ht="18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2:15" ht="18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2:15" ht="18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2:15" ht="18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2:15" ht="18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</sheetData>
  <sheetProtection/>
  <mergeCells count="3">
    <mergeCell ref="C46:C47"/>
    <mergeCell ref="D46:E46"/>
    <mergeCell ref="G46:L4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&amp;C&amp;P 쪽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7"/>
  <sheetViews>
    <sheetView zoomScale="70" zoomScaleNormal="70" zoomScalePageLayoutView="0" workbookViewId="0" topLeftCell="A1">
      <selection activeCell="A1" sqref="A1"/>
    </sheetView>
  </sheetViews>
  <sheetFormatPr defaultColWidth="9.00390625" defaultRowHeight="21.75" customHeight="1"/>
  <cols>
    <col min="1" max="3" width="9.00390625" style="34" customWidth="1"/>
    <col min="4" max="4" width="12.375" style="34" customWidth="1"/>
    <col min="5" max="5" width="13.875" style="34" customWidth="1"/>
    <col min="6" max="16384" width="9.00390625" style="34" customWidth="1"/>
  </cols>
  <sheetData>
    <row r="3" spans="3:6" ht="21.75" customHeight="1">
      <c r="C3" s="102" t="s">
        <v>64</v>
      </c>
      <c r="D3" s="102"/>
      <c r="E3" s="102"/>
      <c r="F3" s="35"/>
    </row>
    <row r="5" ht="21.75" customHeight="1">
      <c r="B5" s="35" t="s">
        <v>65</v>
      </c>
    </row>
    <row r="6" ht="21.75" customHeight="1" thickBot="1"/>
    <row r="7" spans="2:10" ht="21.75" customHeight="1">
      <c r="B7" s="103" t="s">
        <v>66</v>
      </c>
      <c r="C7" s="105" t="s">
        <v>67</v>
      </c>
      <c r="D7" s="36" t="s">
        <v>68</v>
      </c>
      <c r="E7" s="36" t="s">
        <v>69</v>
      </c>
      <c r="F7" s="36" t="s">
        <v>70</v>
      </c>
      <c r="G7" s="37" t="s">
        <v>54</v>
      </c>
      <c r="H7" s="38" t="s">
        <v>71</v>
      </c>
      <c r="I7" s="38" t="s">
        <v>72</v>
      </c>
      <c r="J7" s="107" t="s">
        <v>73</v>
      </c>
    </row>
    <row r="8" spans="2:10" ht="21.75" customHeight="1" thickBot="1">
      <c r="B8" s="104"/>
      <c r="C8" s="106"/>
      <c r="D8" s="39" t="s">
        <v>74</v>
      </c>
      <c r="E8" s="39" t="s">
        <v>74</v>
      </c>
      <c r="F8" s="39" t="s">
        <v>75</v>
      </c>
      <c r="G8" s="40" t="s">
        <v>76</v>
      </c>
      <c r="H8" s="41" t="s">
        <v>76</v>
      </c>
      <c r="I8" s="41" t="s">
        <v>77</v>
      </c>
      <c r="J8" s="108"/>
    </row>
    <row r="9" spans="2:10" ht="21.75" customHeight="1">
      <c r="B9" s="42" t="s">
        <v>78</v>
      </c>
      <c r="C9" s="43" t="s">
        <v>79</v>
      </c>
      <c r="D9" s="44">
        <v>3000</v>
      </c>
      <c r="E9" s="45">
        <v>3000</v>
      </c>
      <c r="F9" s="46"/>
      <c r="G9" s="44">
        <v>80</v>
      </c>
      <c r="H9" s="44">
        <v>64</v>
      </c>
      <c r="I9" s="44">
        <v>5</v>
      </c>
      <c r="J9" s="47" t="s">
        <v>80</v>
      </c>
    </row>
    <row r="10" spans="2:10" ht="21.75" customHeight="1">
      <c r="B10" s="48" t="s">
        <v>81</v>
      </c>
      <c r="C10" s="49" t="s">
        <v>82</v>
      </c>
      <c r="D10" s="50">
        <v>2300</v>
      </c>
      <c r="E10" s="51">
        <v>2000</v>
      </c>
      <c r="F10" s="46"/>
      <c r="G10" s="50">
        <v>140</v>
      </c>
      <c r="H10" s="52">
        <v>84</v>
      </c>
      <c r="I10" s="50">
        <v>20</v>
      </c>
      <c r="J10" s="53" t="s">
        <v>83</v>
      </c>
    </row>
    <row r="11" spans="2:10" ht="21.75" customHeight="1">
      <c r="B11" s="48" t="s">
        <v>84</v>
      </c>
      <c r="C11" s="49" t="s">
        <v>85</v>
      </c>
      <c r="D11" s="50">
        <v>1500</v>
      </c>
      <c r="E11" s="51">
        <v>1600</v>
      </c>
      <c r="F11" s="46"/>
      <c r="G11" s="50">
        <v>200</v>
      </c>
      <c r="H11" s="52">
        <v>140</v>
      </c>
      <c r="I11" s="50">
        <v>25</v>
      </c>
      <c r="J11" s="53" t="s">
        <v>86</v>
      </c>
    </row>
    <row r="12" spans="2:10" ht="21.75" customHeight="1">
      <c r="B12" s="48" t="s">
        <v>87</v>
      </c>
      <c r="C12" s="49" t="s">
        <v>88</v>
      </c>
      <c r="D12" s="50">
        <v>1000</v>
      </c>
      <c r="E12" s="51">
        <v>900</v>
      </c>
      <c r="F12" s="46"/>
      <c r="G12" s="50">
        <v>200</v>
      </c>
      <c r="H12" s="52">
        <v>130</v>
      </c>
      <c r="I12" s="50">
        <v>30</v>
      </c>
      <c r="J12" s="53" t="s">
        <v>89</v>
      </c>
    </row>
    <row r="13" spans="2:10" ht="21.75" customHeight="1">
      <c r="B13" s="48" t="s">
        <v>90</v>
      </c>
      <c r="C13" s="49" t="s">
        <v>91</v>
      </c>
      <c r="D13" s="50">
        <v>700</v>
      </c>
      <c r="E13" s="51">
        <v>700</v>
      </c>
      <c r="F13" s="46"/>
      <c r="G13" s="50">
        <v>220</v>
      </c>
      <c r="H13" s="52">
        <v>88</v>
      </c>
      <c r="I13" s="50">
        <v>40</v>
      </c>
      <c r="J13" s="53" t="s">
        <v>92</v>
      </c>
    </row>
    <row r="14" spans="2:10" ht="21.75" customHeight="1" thickBot="1">
      <c r="B14" s="54" t="s">
        <v>12</v>
      </c>
      <c r="C14" s="55"/>
      <c r="D14" s="56">
        <f>SUM(D9:D13)</f>
        <v>8500</v>
      </c>
      <c r="E14" s="57">
        <f>SUM(E9:E13)</f>
        <v>8200</v>
      </c>
      <c r="F14" s="58"/>
      <c r="G14" s="56">
        <f>SUM(G9:G13)</f>
        <v>840</v>
      </c>
      <c r="H14" s="59">
        <f>SUM(H9:H13)</f>
        <v>506</v>
      </c>
      <c r="I14" s="56">
        <f>SUM(I9:I13)</f>
        <v>120</v>
      </c>
      <c r="J14" s="60"/>
    </row>
    <row r="17" ht="21.75" customHeight="1">
      <c r="B17" s="34" t="s">
        <v>93</v>
      </c>
    </row>
    <row r="18" ht="21.75" customHeight="1" thickBot="1"/>
    <row r="19" spans="2:6" ht="21.75" customHeight="1" thickBot="1">
      <c r="B19" s="61" t="s">
        <v>66</v>
      </c>
      <c r="C19" s="62" t="s">
        <v>94</v>
      </c>
      <c r="D19" s="62" t="s">
        <v>54</v>
      </c>
      <c r="E19" s="62" t="s">
        <v>95</v>
      </c>
      <c r="F19" s="63" t="s">
        <v>96</v>
      </c>
    </row>
    <row r="20" spans="2:6" ht="21.75" customHeight="1">
      <c r="B20" s="42" t="s">
        <v>78</v>
      </c>
      <c r="C20" s="64"/>
      <c r="D20" s="64"/>
      <c r="E20" s="65"/>
      <c r="F20" s="66"/>
    </row>
    <row r="21" spans="2:6" ht="21.75" customHeight="1">
      <c r="B21" s="48" t="s">
        <v>81</v>
      </c>
      <c r="C21" s="67"/>
      <c r="D21" s="67"/>
      <c r="E21" s="68"/>
      <c r="F21" s="69"/>
    </row>
    <row r="22" spans="2:6" ht="21.75" customHeight="1">
      <c r="B22" s="48" t="s">
        <v>84</v>
      </c>
      <c r="C22" s="67"/>
      <c r="D22" s="67"/>
      <c r="E22" s="68"/>
      <c r="F22" s="69"/>
    </row>
    <row r="23" spans="2:6" ht="21.75" customHeight="1">
      <c r="B23" s="48" t="s">
        <v>87</v>
      </c>
      <c r="C23" s="67"/>
      <c r="D23" s="67"/>
      <c r="E23" s="68"/>
      <c r="F23" s="69"/>
    </row>
    <row r="24" spans="2:6" ht="21.75" customHeight="1" thickBot="1">
      <c r="B24" s="54" t="s">
        <v>90</v>
      </c>
      <c r="C24" s="70"/>
      <c r="D24" s="70"/>
      <c r="E24" s="71"/>
      <c r="F24" s="72"/>
    </row>
    <row r="27" ht="21.75" customHeight="1">
      <c r="B27" s="34" t="s">
        <v>97</v>
      </c>
    </row>
  </sheetData>
  <sheetProtection/>
  <mergeCells count="4">
    <mergeCell ref="C3:E3"/>
    <mergeCell ref="B7:B8"/>
    <mergeCell ref="C7:C8"/>
    <mergeCell ref="J7:J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 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54"/>
  <sheetViews>
    <sheetView zoomScale="70" zoomScaleNormal="70" zoomScalePageLayoutView="0" workbookViewId="0" topLeftCell="A1">
      <selection activeCell="A1" sqref="A1"/>
    </sheetView>
  </sheetViews>
  <sheetFormatPr defaultColWidth="10.75390625" defaultRowHeight="21.75" customHeight="1"/>
  <cols>
    <col min="1" max="3" width="10.75390625" style="34" customWidth="1"/>
    <col min="4" max="4" width="12.00390625" style="34" customWidth="1"/>
    <col min="5" max="5" width="12.125" style="34" customWidth="1"/>
    <col min="6" max="6" width="14.50390625" style="34" customWidth="1"/>
    <col min="7" max="7" width="11.375" style="34" bestFit="1" customWidth="1"/>
    <col min="8" max="8" width="14.375" style="34" customWidth="1"/>
    <col min="9" max="9" width="13.625" style="34" customWidth="1"/>
    <col min="10" max="10" width="14.25390625" style="34" customWidth="1"/>
    <col min="11" max="12" width="10.75390625" style="34" customWidth="1"/>
    <col min="13" max="13" width="20.625" style="34" customWidth="1"/>
    <col min="14" max="15" width="10.75390625" style="34" customWidth="1"/>
    <col min="16" max="16" width="18.125" style="34" customWidth="1"/>
    <col min="17" max="16384" width="10.75390625" style="34" customWidth="1"/>
  </cols>
  <sheetData>
    <row r="1" spans="3:6" ht="30" customHeight="1">
      <c r="C1" s="102" t="s">
        <v>64</v>
      </c>
      <c r="D1" s="102"/>
      <c r="E1" s="102"/>
      <c r="F1" s="35"/>
    </row>
    <row r="3" ht="21.75" customHeight="1">
      <c r="B3" s="35" t="s">
        <v>65</v>
      </c>
    </row>
    <row r="4" ht="21.75" customHeight="1" thickBot="1"/>
    <row r="5" spans="2:10" ht="21.75" customHeight="1" thickBot="1">
      <c r="B5" s="103" t="s">
        <v>66</v>
      </c>
      <c r="C5" s="105" t="s">
        <v>67</v>
      </c>
      <c r="D5" s="36" t="s">
        <v>68</v>
      </c>
      <c r="E5" s="36" t="s">
        <v>69</v>
      </c>
      <c r="F5" s="36" t="s">
        <v>70</v>
      </c>
      <c r="G5" s="37" t="s">
        <v>54</v>
      </c>
      <c r="H5" s="38" t="s">
        <v>71</v>
      </c>
      <c r="I5" s="38" t="s">
        <v>72</v>
      </c>
      <c r="J5" s="107" t="s">
        <v>73</v>
      </c>
    </row>
    <row r="6" spans="2:13" ht="21.75" customHeight="1" thickBot="1">
      <c r="B6" s="104"/>
      <c r="C6" s="106"/>
      <c r="D6" s="39" t="s">
        <v>74</v>
      </c>
      <c r="E6" s="39" t="s">
        <v>74</v>
      </c>
      <c r="F6" s="39" t="s">
        <v>75</v>
      </c>
      <c r="G6" s="40" t="s">
        <v>76</v>
      </c>
      <c r="H6" s="41" t="s">
        <v>76</v>
      </c>
      <c r="I6" s="41" t="s">
        <v>77</v>
      </c>
      <c r="J6" s="108"/>
      <c r="L6" s="73" t="s">
        <v>98</v>
      </c>
      <c r="M6" s="74" t="s">
        <v>99</v>
      </c>
    </row>
    <row r="7" spans="2:13" ht="21.75" customHeight="1">
      <c r="B7" s="42" t="s">
        <v>78</v>
      </c>
      <c r="C7" s="43" t="s">
        <v>79</v>
      </c>
      <c r="D7" s="44">
        <v>3000</v>
      </c>
      <c r="E7" s="45">
        <v>3000</v>
      </c>
      <c r="F7" s="46">
        <f aca="true" t="shared" si="0" ref="F7:F12">E7/D7*100</f>
        <v>100</v>
      </c>
      <c r="G7" s="44">
        <v>80</v>
      </c>
      <c r="H7" s="44">
        <v>64</v>
      </c>
      <c r="I7" s="44">
        <v>5</v>
      </c>
      <c r="J7" s="47" t="s">
        <v>80</v>
      </c>
      <c r="L7" s="75" t="s">
        <v>100</v>
      </c>
      <c r="M7" s="76" t="s">
        <v>101</v>
      </c>
    </row>
    <row r="8" spans="2:13" ht="21.75" customHeight="1" thickBot="1">
      <c r="B8" s="48" t="s">
        <v>81</v>
      </c>
      <c r="C8" s="49" t="s">
        <v>82</v>
      </c>
      <c r="D8" s="50">
        <v>2300</v>
      </c>
      <c r="E8" s="51">
        <v>2000</v>
      </c>
      <c r="F8" s="46">
        <f t="shared" si="0"/>
        <v>86.95652173913044</v>
      </c>
      <c r="G8" s="50">
        <v>140</v>
      </c>
      <c r="H8" s="52">
        <v>84</v>
      </c>
      <c r="I8" s="50">
        <v>20</v>
      </c>
      <c r="J8" s="53" t="s">
        <v>83</v>
      </c>
      <c r="L8" s="77" t="s">
        <v>102</v>
      </c>
      <c r="M8" s="78" t="s">
        <v>103</v>
      </c>
    </row>
    <row r="9" spans="2:10" ht="21.75" customHeight="1">
      <c r="B9" s="48" t="s">
        <v>84</v>
      </c>
      <c r="C9" s="49" t="s">
        <v>85</v>
      </c>
      <c r="D9" s="50">
        <v>1500</v>
      </c>
      <c r="E9" s="51">
        <v>1600</v>
      </c>
      <c r="F9" s="46">
        <f t="shared" si="0"/>
        <v>106.66666666666667</v>
      </c>
      <c r="G9" s="50">
        <v>200</v>
      </c>
      <c r="H9" s="52">
        <v>140</v>
      </c>
      <c r="I9" s="50">
        <v>25</v>
      </c>
      <c r="J9" s="53" t="s">
        <v>86</v>
      </c>
    </row>
    <row r="10" spans="2:10" ht="21.75" customHeight="1">
      <c r="B10" s="48" t="s">
        <v>87</v>
      </c>
      <c r="C10" s="49" t="s">
        <v>88</v>
      </c>
      <c r="D10" s="50">
        <v>1000</v>
      </c>
      <c r="E10" s="51">
        <v>900</v>
      </c>
      <c r="F10" s="46">
        <f t="shared" si="0"/>
        <v>90</v>
      </c>
      <c r="G10" s="50">
        <v>200</v>
      </c>
      <c r="H10" s="52">
        <v>130</v>
      </c>
      <c r="I10" s="50">
        <v>30</v>
      </c>
      <c r="J10" s="53" t="s">
        <v>89</v>
      </c>
    </row>
    <row r="11" spans="2:10" ht="21.75" customHeight="1">
      <c r="B11" s="48" t="s">
        <v>90</v>
      </c>
      <c r="C11" s="49" t="s">
        <v>91</v>
      </c>
      <c r="D11" s="50">
        <v>700</v>
      </c>
      <c r="E11" s="51">
        <v>700</v>
      </c>
      <c r="F11" s="46">
        <f t="shared" si="0"/>
        <v>100</v>
      </c>
      <c r="G11" s="50">
        <v>220</v>
      </c>
      <c r="H11" s="52">
        <v>88</v>
      </c>
      <c r="I11" s="50">
        <v>40</v>
      </c>
      <c r="J11" s="53" t="s">
        <v>92</v>
      </c>
    </row>
    <row r="12" spans="2:10" ht="21.75" customHeight="1" thickBot="1">
      <c r="B12" s="54" t="s">
        <v>12</v>
      </c>
      <c r="C12" s="55"/>
      <c r="D12" s="56">
        <f>SUM(D7:D11)</f>
        <v>8500</v>
      </c>
      <c r="E12" s="57">
        <f>SUM(E7:E11)</f>
        <v>8200</v>
      </c>
      <c r="F12" s="58">
        <f t="shared" si="0"/>
        <v>96.47058823529412</v>
      </c>
      <c r="G12" s="56">
        <f>SUM(G7:G11)</f>
        <v>840</v>
      </c>
      <c r="H12" s="59">
        <f>SUM(H7:H11)</f>
        <v>506</v>
      </c>
      <c r="I12" s="56">
        <f>SUM(I7:I11)</f>
        <v>120</v>
      </c>
      <c r="J12" s="60"/>
    </row>
    <row r="15" ht="21.75" customHeight="1">
      <c r="B15" s="34" t="s">
        <v>93</v>
      </c>
    </row>
    <row r="16" ht="21.75" customHeight="1" thickBot="1"/>
    <row r="17" spans="2:15" ht="21.75" customHeight="1" thickBot="1">
      <c r="B17" s="61" t="s">
        <v>66</v>
      </c>
      <c r="C17" s="62" t="s">
        <v>94</v>
      </c>
      <c r="D17" s="62" t="s">
        <v>104</v>
      </c>
      <c r="E17" s="62" t="s">
        <v>54</v>
      </c>
      <c r="F17" s="62" t="s">
        <v>95</v>
      </c>
      <c r="G17" s="79" t="s">
        <v>96</v>
      </c>
      <c r="H17" s="80" t="s">
        <v>105</v>
      </c>
      <c r="I17" s="81" t="s">
        <v>106</v>
      </c>
      <c r="J17" s="82" t="s">
        <v>107</v>
      </c>
      <c r="N17" s="73" t="s">
        <v>98</v>
      </c>
      <c r="O17" s="74" t="s">
        <v>99</v>
      </c>
    </row>
    <row r="18" spans="2:15" ht="21.75" customHeight="1">
      <c r="B18" s="42" t="s">
        <v>78</v>
      </c>
      <c r="C18" s="64">
        <f>E7</f>
        <v>3000</v>
      </c>
      <c r="D18" s="64">
        <v>100</v>
      </c>
      <c r="E18" s="64">
        <f>G7</f>
        <v>80</v>
      </c>
      <c r="F18" s="65">
        <f>H7/G7</f>
        <v>0.8</v>
      </c>
      <c r="G18" s="66">
        <f>E7/H7</f>
        <v>46.875</v>
      </c>
      <c r="H18" s="43" t="s">
        <v>79</v>
      </c>
      <c r="I18" s="83">
        <v>5</v>
      </c>
      <c r="J18" s="47" t="s">
        <v>80</v>
      </c>
      <c r="N18" s="75" t="s">
        <v>108</v>
      </c>
      <c r="O18" s="76" t="s">
        <v>109</v>
      </c>
    </row>
    <row r="19" spans="2:15" ht="21.75" customHeight="1">
      <c r="B19" s="48" t="s">
        <v>81</v>
      </c>
      <c r="C19" s="67">
        <f>E8</f>
        <v>2000</v>
      </c>
      <c r="D19" s="67">
        <v>86.95652173913044</v>
      </c>
      <c r="E19" s="67">
        <f>G8</f>
        <v>140</v>
      </c>
      <c r="F19" s="68">
        <f>H8/G8</f>
        <v>0.6</v>
      </c>
      <c r="G19" s="69">
        <f>E8/H8</f>
        <v>23.80952380952381</v>
      </c>
      <c r="H19" s="49" t="s">
        <v>82</v>
      </c>
      <c r="I19" s="84">
        <v>20</v>
      </c>
      <c r="J19" s="53" t="s">
        <v>83</v>
      </c>
      <c r="N19" s="75" t="s">
        <v>110</v>
      </c>
      <c r="O19" s="76" t="s">
        <v>111</v>
      </c>
    </row>
    <row r="20" spans="2:15" ht="21.75" customHeight="1">
      <c r="B20" s="48" t="s">
        <v>84</v>
      </c>
      <c r="C20" s="67">
        <f>E9</f>
        <v>1600</v>
      </c>
      <c r="D20" s="67">
        <v>106.66666666666667</v>
      </c>
      <c r="E20" s="67">
        <f>G9</f>
        <v>200</v>
      </c>
      <c r="F20" s="68">
        <f>H9/G9</f>
        <v>0.7</v>
      </c>
      <c r="G20" s="69">
        <f>E9/H9</f>
        <v>11.428571428571429</v>
      </c>
      <c r="H20" s="49" t="s">
        <v>85</v>
      </c>
      <c r="I20" s="84">
        <v>25</v>
      </c>
      <c r="J20" s="53" t="s">
        <v>86</v>
      </c>
      <c r="N20" s="75" t="s">
        <v>112</v>
      </c>
      <c r="O20" s="76" t="s">
        <v>113</v>
      </c>
    </row>
    <row r="21" spans="2:15" ht="21.75" customHeight="1" thickBot="1">
      <c r="B21" s="48" t="s">
        <v>87</v>
      </c>
      <c r="C21" s="67">
        <f>E10</f>
        <v>900</v>
      </c>
      <c r="D21" s="67">
        <v>90</v>
      </c>
      <c r="E21" s="67">
        <f>G10</f>
        <v>200</v>
      </c>
      <c r="F21" s="68">
        <f>H10/G10</f>
        <v>0.65</v>
      </c>
      <c r="G21" s="69">
        <f>E10/H10</f>
        <v>6.923076923076923</v>
      </c>
      <c r="H21" s="49" t="s">
        <v>88</v>
      </c>
      <c r="I21" s="84">
        <v>30</v>
      </c>
      <c r="J21" s="53" t="s">
        <v>89</v>
      </c>
      <c r="N21" s="77" t="s">
        <v>114</v>
      </c>
      <c r="O21" s="78" t="s">
        <v>115</v>
      </c>
    </row>
    <row r="22" spans="2:10" ht="21.75" customHeight="1" thickBot="1">
      <c r="B22" s="54" t="s">
        <v>90</v>
      </c>
      <c r="C22" s="70">
        <f>E11</f>
        <v>700</v>
      </c>
      <c r="D22" s="70">
        <v>100</v>
      </c>
      <c r="E22" s="70">
        <f>G11</f>
        <v>220</v>
      </c>
      <c r="F22" s="71">
        <f>H11/G11</f>
        <v>0.4</v>
      </c>
      <c r="G22" s="72">
        <f>E11/H11</f>
        <v>7.954545454545454</v>
      </c>
      <c r="H22" s="49" t="s">
        <v>91</v>
      </c>
      <c r="I22" s="84">
        <v>40</v>
      </c>
      <c r="J22" s="53" t="s">
        <v>92</v>
      </c>
    </row>
    <row r="25" ht="21.75" customHeight="1" thickBot="1">
      <c r="B25" s="34" t="s">
        <v>97</v>
      </c>
    </row>
    <row r="26" spans="12:16" ht="21.75" customHeight="1" thickBot="1">
      <c r="L26" s="85"/>
      <c r="M26" s="85"/>
      <c r="P26" s="86" t="s">
        <v>116</v>
      </c>
    </row>
    <row r="27" spans="12:16" ht="21.75" customHeight="1">
      <c r="L27" s="87" t="s">
        <v>117</v>
      </c>
      <c r="M27" s="124" t="s">
        <v>118</v>
      </c>
      <c r="N27" s="125"/>
      <c r="O27" s="126"/>
      <c r="P27" s="88"/>
    </row>
    <row r="28" spans="12:16" ht="21.75" customHeight="1">
      <c r="L28" s="115" t="s">
        <v>119</v>
      </c>
      <c r="M28" s="89" t="s">
        <v>120</v>
      </c>
      <c r="N28" s="117" t="s">
        <v>121</v>
      </c>
      <c r="O28" s="118"/>
      <c r="P28" s="90" t="s">
        <v>122</v>
      </c>
    </row>
    <row r="29" spans="12:16" ht="21.75" customHeight="1">
      <c r="L29" s="127"/>
      <c r="M29" s="89" t="s">
        <v>123</v>
      </c>
      <c r="N29" s="117" t="s">
        <v>121</v>
      </c>
      <c r="O29" s="118"/>
      <c r="P29" s="90" t="s">
        <v>124</v>
      </c>
    </row>
    <row r="30" spans="12:16" ht="21.75" customHeight="1">
      <c r="L30" s="115" t="s">
        <v>125</v>
      </c>
      <c r="M30" s="89" t="s">
        <v>120</v>
      </c>
      <c r="N30" s="117" t="s">
        <v>126</v>
      </c>
      <c r="O30" s="118"/>
      <c r="P30" s="90" t="s">
        <v>127</v>
      </c>
    </row>
    <row r="31" spans="12:16" ht="21.75" customHeight="1" thickBot="1">
      <c r="L31" s="116"/>
      <c r="M31" s="91" t="s">
        <v>123</v>
      </c>
      <c r="N31" s="119" t="s">
        <v>126</v>
      </c>
      <c r="O31" s="120"/>
      <c r="P31" s="92" t="s">
        <v>128</v>
      </c>
    </row>
    <row r="47" ht="21.75" customHeight="1">
      <c r="B47" s="34" t="s">
        <v>129</v>
      </c>
    </row>
    <row r="48" ht="21.75" customHeight="1" thickBot="1"/>
    <row r="49" spans="2:8" ht="21.75" customHeight="1">
      <c r="B49" s="93" t="s">
        <v>66</v>
      </c>
      <c r="C49" s="121" t="s">
        <v>130</v>
      </c>
      <c r="D49" s="121"/>
      <c r="E49" s="121"/>
      <c r="F49" s="122" t="s">
        <v>131</v>
      </c>
      <c r="G49" s="122"/>
      <c r="H49" s="123"/>
    </row>
    <row r="50" spans="2:8" ht="21.75" customHeight="1">
      <c r="B50" s="94" t="s">
        <v>78</v>
      </c>
      <c r="C50" s="112" t="s">
        <v>132</v>
      </c>
      <c r="D50" s="112"/>
      <c r="E50" s="112"/>
      <c r="F50" s="113" t="s">
        <v>133</v>
      </c>
      <c r="G50" s="113"/>
      <c r="H50" s="114"/>
    </row>
    <row r="51" spans="2:8" ht="21.75" customHeight="1">
      <c r="B51" s="94" t="s">
        <v>81</v>
      </c>
      <c r="C51" s="112" t="s">
        <v>132</v>
      </c>
      <c r="D51" s="112"/>
      <c r="E51" s="112"/>
      <c r="F51" s="113" t="s">
        <v>134</v>
      </c>
      <c r="G51" s="113"/>
      <c r="H51" s="114"/>
    </row>
    <row r="52" spans="2:8" ht="21.75" customHeight="1">
      <c r="B52" s="94" t="s">
        <v>84</v>
      </c>
      <c r="C52" s="112" t="s">
        <v>135</v>
      </c>
      <c r="D52" s="112"/>
      <c r="E52" s="112"/>
      <c r="F52" s="113" t="s">
        <v>136</v>
      </c>
      <c r="G52" s="113"/>
      <c r="H52" s="114"/>
    </row>
    <row r="53" spans="2:8" ht="21.75" customHeight="1">
      <c r="B53" s="94" t="s">
        <v>87</v>
      </c>
      <c r="C53" s="112" t="s">
        <v>135</v>
      </c>
      <c r="D53" s="112"/>
      <c r="E53" s="112"/>
      <c r="F53" s="113" t="s">
        <v>136</v>
      </c>
      <c r="G53" s="113"/>
      <c r="H53" s="114"/>
    </row>
    <row r="54" spans="2:8" ht="21.75" customHeight="1" thickBot="1">
      <c r="B54" s="95" t="s">
        <v>90</v>
      </c>
      <c r="C54" s="109" t="s">
        <v>137</v>
      </c>
      <c r="D54" s="109"/>
      <c r="E54" s="109"/>
      <c r="F54" s="110" t="s">
        <v>138</v>
      </c>
      <c r="G54" s="110"/>
      <c r="H54" s="111"/>
    </row>
  </sheetData>
  <sheetProtection/>
  <mergeCells count="23">
    <mergeCell ref="J5:J6"/>
    <mergeCell ref="M27:O27"/>
    <mergeCell ref="L28:L29"/>
    <mergeCell ref="N28:O28"/>
    <mergeCell ref="N29:O29"/>
    <mergeCell ref="C50:E50"/>
    <mergeCell ref="F50:H50"/>
    <mergeCell ref="C1:E1"/>
    <mergeCell ref="B5:B6"/>
    <mergeCell ref="C5:C6"/>
    <mergeCell ref="L30:L31"/>
    <mergeCell ref="N30:O30"/>
    <mergeCell ref="N31:O31"/>
    <mergeCell ref="C49:E49"/>
    <mergeCell ref="F49:H49"/>
    <mergeCell ref="C54:E54"/>
    <mergeCell ref="F54:H54"/>
    <mergeCell ref="C51:E51"/>
    <mergeCell ref="F51:H51"/>
    <mergeCell ref="C52:E52"/>
    <mergeCell ref="F52:H52"/>
    <mergeCell ref="C53:E53"/>
    <mergeCell ref="F53:H5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&amp;C&amp;P 쪽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박병건</dc:creator>
  <cp:keywords/>
  <dc:description/>
  <cp:lastModifiedBy>유승은</cp:lastModifiedBy>
  <dcterms:created xsi:type="dcterms:W3CDTF">2012-12-12T07:03:06Z</dcterms:created>
  <dcterms:modified xsi:type="dcterms:W3CDTF">2012-12-13T09:49:00Z</dcterms:modified>
  <cp:category/>
  <cp:version/>
  <cp:contentType/>
  <cp:contentStatus/>
</cp:coreProperties>
</file>